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552"/>
  </bookViews>
  <sheets>
    <sheet name="201" sheetId="1" r:id="rId1"/>
    <sheet name="13" sheetId="2" r:id="rId2"/>
  </sheets>
  <calcPr calcId="125725"/>
</workbook>
</file>

<file path=xl/calcChain.xml><?xml version="1.0" encoding="utf-8"?>
<calcChain xmlns="http://schemas.openxmlformats.org/spreadsheetml/2006/main">
  <c r="Q31" i="1"/>
  <c r="R31"/>
  <c r="Q29"/>
  <c r="R29" s="1"/>
  <c r="Q27"/>
  <c r="R27" s="1"/>
  <c r="Q25"/>
  <c r="R25" s="1"/>
  <c r="R24"/>
  <c r="Q24"/>
  <c r="Q22"/>
  <c r="R22" s="1"/>
  <c r="G29"/>
  <c r="G27"/>
  <c r="G25"/>
  <c r="G24"/>
  <c r="G22"/>
  <c r="D12" i="2"/>
  <c r="D10"/>
  <c r="D8"/>
  <c r="D6"/>
  <c r="D4"/>
  <c r="D2"/>
  <c r="B1"/>
  <c r="Q11" i="1"/>
  <c r="Q15" s="1"/>
  <c r="Q13"/>
  <c r="P17"/>
  <c r="O17"/>
  <c r="N17"/>
  <c r="M17"/>
  <c r="E17"/>
  <c r="D17"/>
  <c r="D15"/>
  <c r="Q5"/>
  <c r="Q3"/>
  <c r="P7"/>
  <c r="O7"/>
  <c r="N7"/>
  <c r="M7"/>
  <c r="L7"/>
  <c r="L17" s="1"/>
  <c r="K7"/>
  <c r="K17" s="1"/>
  <c r="J7"/>
  <c r="J17" s="1"/>
  <c r="I7"/>
  <c r="I17" s="1"/>
  <c r="H7"/>
  <c r="H17" s="1"/>
  <c r="G7"/>
  <c r="G17" s="1"/>
  <c r="E7"/>
  <c r="D7"/>
  <c r="F13"/>
  <c r="F11"/>
  <c r="F5"/>
  <c r="F3"/>
  <c r="R13" l="1"/>
  <c r="R5"/>
  <c r="R11"/>
  <c r="F7"/>
  <c r="F15" s="1"/>
  <c r="F17" s="1"/>
  <c r="R3"/>
  <c r="Q7"/>
  <c r="Q17" s="1"/>
  <c r="R15" l="1"/>
  <c r="R7"/>
  <c r="R17" l="1"/>
</calcChain>
</file>

<file path=xl/sharedStrings.xml><?xml version="1.0" encoding="utf-8"?>
<sst xmlns="http://schemas.openxmlformats.org/spreadsheetml/2006/main" count="32" uniqueCount="18">
  <si>
    <t>Part 1</t>
  </si>
  <si>
    <t>JK 201</t>
  </si>
  <si>
    <t>Part A</t>
  </si>
  <si>
    <t>Part B</t>
  </si>
  <si>
    <t>RL</t>
  </si>
  <si>
    <t>BR</t>
  </si>
  <si>
    <t>LAND</t>
  </si>
  <si>
    <t>REG</t>
  </si>
  <si>
    <t>TOTAL</t>
  </si>
  <si>
    <t>Paid</t>
  </si>
  <si>
    <t>Total</t>
  </si>
  <si>
    <t>Balance</t>
  </si>
  <si>
    <t>Totak paid</t>
  </si>
  <si>
    <t>10-09-204</t>
  </si>
  <si>
    <t>RS</t>
  </si>
  <si>
    <t>OUR</t>
  </si>
  <si>
    <t>A</t>
  </si>
  <si>
    <t>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</si>
</sst>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1"/>
  <sheetViews>
    <sheetView tabSelected="1" topLeftCell="A7" workbookViewId="0">
      <selection activeCell="H24" sqref="H24"/>
    </sheetView>
  </sheetViews>
  <sheetFormatPr defaultRowHeight="14.4"/>
  <cols>
    <col min="7" max="12" width="10.33203125" bestFit="1" customWidth="1"/>
  </cols>
  <sheetData>
    <row r="1" spans="1:18">
      <c r="A1" t="s">
        <v>0</v>
      </c>
      <c r="B1" t="s">
        <v>1</v>
      </c>
      <c r="D1" t="s">
        <v>6</v>
      </c>
      <c r="E1" t="s">
        <v>7</v>
      </c>
      <c r="F1" t="s">
        <v>8</v>
      </c>
      <c r="G1" s="5" t="s">
        <v>9</v>
      </c>
      <c r="H1" s="5"/>
      <c r="I1" s="5"/>
      <c r="J1" s="5"/>
      <c r="K1" s="5"/>
      <c r="L1" s="5"/>
      <c r="M1" s="5"/>
      <c r="N1" s="5"/>
      <c r="O1" s="5"/>
      <c r="Q1" t="s">
        <v>12</v>
      </c>
      <c r="R1" t="s">
        <v>11</v>
      </c>
    </row>
    <row r="2" spans="1:18">
      <c r="G2" s="2">
        <v>45513</v>
      </c>
      <c r="H2" s="2">
        <v>45518</v>
      </c>
      <c r="I2" s="1"/>
      <c r="J2" s="1"/>
      <c r="K2" s="1"/>
      <c r="L2" s="1"/>
      <c r="M2" s="1"/>
      <c r="N2" s="1"/>
      <c r="O2" s="1"/>
    </row>
    <row r="3" spans="1:18">
      <c r="A3" t="s">
        <v>2</v>
      </c>
      <c r="B3">
        <v>35</v>
      </c>
      <c r="C3" t="s">
        <v>4</v>
      </c>
      <c r="D3">
        <v>22.5</v>
      </c>
      <c r="F3">
        <f>+D3+E3</f>
        <v>22.5</v>
      </c>
      <c r="G3">
        <v>9</v>
      </c>
      <c r="H3">
        <v>6</v>
      </c>
      <c r="Q3">
        <f>SUM(G3:P3)</f>
        <v>15</v>
      </c>
      <c r="R3">
        <f>+F3-Q3</f>
        <v>7.5</v>
      </c>
    </row>
    <row r="4" spans="1:18">
      <c r="H4" s="3">
        <v>45525</v>
      </c>
      <c r="I4" s="3">
        <v>45532</v>
      </c>
      <c r="J4" s="3">
        <v>45534</v>
      </c>
      <c r="K4" s="3">
        <v>45540</v>
      </c>
      <c r="L4" s="3">
        <v>45546</v>
      </c>
    </row>
    <row r="5" spans="1:18">
      <c r="C5" t="s">
        <v>5</v>
      </c>
      <c r="D5">
        <v>12.5</v>
      </c>
      <c r="F5">
        <f>+D5+E5</f>
        <v>12.5</v>
      </c>
      <c r="H5">
        <v>1</v>
      </c>
      <c r="I5">
        <v>0.5</v>
      </c>
      <c r="J5">
        <v>1</v>
      </c>
      <c r="K5">
        <v>0.5</v>
      </c>
      <c r="L5">
        <v>0.5</v>
      </c>
      <c r="Q5">
        <f>SUM(G5:P5)</f>
        <v>3.5</v>
      </c>
      <c r="R5">
        <f>+F5-Q5</f>
        <v>9</v>
      </c>
    </row>
    <row r="7" spans="1:18">
      <c r="C7" t="s">
        <v>10</v>
      </c>
      <c r="D7">
        <f>+D3+D5</f>
        <v>35</v>
      </c>
      <c r="E7">
        <f t="shared" ref="E7:Q7" si="0">+E3+E5</f>
        <v>0</v>
      </c>
      <c r="F7">
        <f t="shared" si="0"/>
        <v>35</v>
      </c>
      <c r="G7">
        <f t="shared" si="0"/>
        <v>9</v>
      </c>
      <c r="H7">
        <f t="shared" si="0"/>
        <v>7</v>
      </c>
      <c r="I7">
        <f t="shared" si="0"/>
        <v>0.5</v>
      </c>
      <c r="J7">
        <f t="shared" si="0"/>
        <v>1</v>
      </c>
      <c r="K7">
        <f t="shared" si="0"/>
        <v>0.5</v>
      </c>
      <c r="L7">
        <f t="shared" si="0"/>
        <v>0.5</v>
      </c>
      <c r="M7">
        <f t="shared" si="0"/>
        <v>0</v>
      </c>
      <c r="N7">
        <f t="shared" si="0"/>
        <v>0</v>
      </c>
      <c r="O7">
        <f t="shared" si="0"/>
        <v>0</v>
      </c>
      <c r="P7">
        <f t="shared" si="0"/>
        <v>0</v>
      </c>
      <c r="Q7">
        <f t="shared" si="0"/>
        <v>18.5</v>
      </c>
      <c r="R7">
        <f>+F7-Q7</f>
        <v>16.5</v>
      </c>
    </row>
    <row r="10" spans="1:18">
      <c r="G10" s="3">
        <v>45488</v>
      </c>
      <c r="H10" s="3">
        <v>45512</v>
      </c>
      <c r="I10" s="3">
        <v>45541</v>
      </c>
      <c r="J10" t="s">
        <v>13</v>
      </c>
    </row>
    <row r="11" spans="1:18">
      <c r="A11" t="s">
        <v>3</v>
      </c>
      <c r="B11">
        <v>50</v>
      </c>
      <c r="C11" t="s">
        <v>4</v>
      </c>
      <c r="D11">
        <v>20</v>
      </c>
      <c r="F11">
        <f t="shared" ref="F11:F13" si="1">+D11+E11</f>
        <v>20</v>
      </c>
      <c r="G11">
        <v>9</v>
      </c>
      <c r="H11">
        <v>1</v>
      </c>
      <c r="I11">
        <v>1.5</v>
      </c>
      <c r="J11">
        <v>3.1</v>
      </c>
      <c r="Q11">
        <f>SUM(G11:P11)</f>
        <v>14.6</v>
      </c>
      <c r="R11">
        <f>+F11-Q11</f>
        <v>5.4</v>
      </c>
    </row>
    <row r="13" spans="1:18">
      <c r="C13" t="s">
        <v>5</v>
      </c>
      <c r="D13">
        <v>30</v>
      </c>
      <c r="F13">
        <f t="shared" si="1"/>
        <v>30</v>
      </c>
      <c r="Q13">
        <f>SUM(G13:P13)</f>
        <v>0</v>
      </c>
      <c r="R13">
        <f>+F13-Q13</f>
        <v>30</v>
      </c>
    </row>
    <row r="15" spans="1:18">
      <c r="D15">
        <f>SUM(D11:D13)</f>
        <v>50</v>
      </c>
      <c r="F15">
        <f>SUM(F3:F13)</f>
        <v>120</v>
      </c>
      <c r="Q15">
        <f t="shared" ref="Q15" si="2">+Q11+Q13</f>
        <v>14.6</v>
      </c>
      <c r="R15">
        <f>+F15-Q15</f>
        <v>105.4</v>
      </c>
    </row>
    <row r="17" spans="2:18">
      <c r="D17">
        <f>+D7+D15</f>
        <v>85</v>
      </c>
      <c r="E17">
        <f t="shared" ref="E17:R17" si="3">+E7+E15</f>
        <v>0</v>
      </c>
      <c r="F17">
        <f t="shared" si="3"/>
        <v>155</v>
      </c>
      <c r="G17">
        <f t="shared" si="3"/>
        <v>9</v>
      </c>
      <c r="H17">
        <f t="shared" si="3"/>
        <v>7</v>
      </c>
      <c r="I17">
        <f t="shared" si="3"/>
        <v>0.5</v>
      </c>
      <c r="J17">
        <f t="shared" si="3"/>
        <v>1</v>
      </c>
      <c r="K17">
        <f t="shared" si="3"/>
        <v>0.5</v>
      </c>
      <c r="L17">
        <f t="shared" si="3"/>
        <v>0.5</v>
      </c>
      <c r="M17">
        <f t="shared" si="3"/>
        <v>0</v>
      </c>
      <c r="N17">
        <f t="shared" si="3"/>
        <v>0</v>
      </c>
      <c r="O17">
        <f t="shared" si="3"/>
        <v>0</v>
      </c>
      <c r="P17">
        <f t="shared" si="3"/>
        <v>0</v>
      </c>
      <c r="Q17">
        <f t="shared" si="3"/>
        <v>33.1</v>
      </c>
      <c r="R17">
        <f t="shared" si="3"/>
        <v>121.9</v>
      </c>
    </row>
    <row r="21" spans="2:18">
      <c r="H21" s="2">
        <v>45513</v>
      </c>
      <c r="I21" s="2">
        <v>45518</v>
      </c>
    </row>
    <row r="22" spans="2:18">
      <c r="B22" t="s">
        <v>15</v>
      </c>
      <c r="C22" t="s">
        <v>16</v>
      </c>
      <c r="D22">
        <v>22.5</v>
      </c>
      <c r="E22" t="s">
        <v>4</v>
      </c>
      <c r="F22">
        <v>0.35</v>
      </c>
      <c r="G22">
        <f>+D22/0.5*F22</f>
        <v>15.749999999999998</v>
      </c>
      <c r="H22">
        <v>9</v>
      </c>
      <c r="I22">
        <v>6</v>
      </c>
      <c r="Q22">
        <f>SUM(H22:P22)</f>
        <v>15</v>
      </c>
      <c r="R22">
        <f>+G22-Q22</f>
        <v>0.74999999999999822</v>
      </c>
    </row>
    <row r="24" spans="2:18">
      <c r="E24" t="s">
        <v>14</v>
      </c>
      <c r="F24">
        <v>0.15</v>
      </c>
      <c r="G24">
        <f>+D22/0.5*F24</f>
        <v>6.75</v>
      </c>
      <c r="Q24">
        <f t="shared" ref="Q24:Q29" si="4">SUM(H24:P24)</f>
        <v>0</v>
      </c>
      <c r="R24">
        <f t="shared" ref="R24:R31" si="5">+G24-Q24</f>
        <v>6.75</v>
      </c>
    </row>
    <row r="25" spans="2:18">
      <c r="G25" s="4">
        <f>SUM(G22:G24)</f>
        <v>22.5</v>
      </c>
      <c r="Q25">
        <f t="shared" si="4"/>
        <v>0</v>
      </c>
      <c r="R25">
        <f t="shared" si="5"/>
        <v>22.5</v>
      </c>
    </row>
    <row r="26" spans="2:18">
      <c r="H26" s="3">
        <v>45488</v>
      </c>
      <c r="I26" s="3">
        <v>45512</v>
      </c>
      <c r="J26" s="3">
        <v>45541</v>
      </c>
      <c r="K26" s="3">
        <v>45545</v>
      </c>
    </row>
    <row r="27" spans="2:18">
      <c r="C27" t="s">
        <v>17</v>
      </c>
      <c r="D27">
        <v>20</v>
      </c>
      <c r="E27" t="s">
        <v>4</v>
      </c>
      <c r="F27">
        <v>0.35</v>
      </c>
      <c r="G27">
        <f>+D27/0.5*F27</f>
        <v>14</v>
      </c>
      <c r="H27">
        <v>9</v>
      </c>
      <c r="I27">
        <v>1</v>
      </c>
      <c r="J27">
        <v>1</v>
      </c>
      <c r="K27">
        <v>2.1</v>
      </c>
      <c r="Q27">
        <f t="shared" si="4"/>
        <v>13.1</v>
      </c>
      <c r="R27">
        <f t="shared" si="5"/>
        <v>0.90000000000000036</v>
      </c>
    </row>
    <row r="28" spans="2:18">
      <c r="J28" s="3">
        <v>45541</v>
      </c>
      <c r="K28" s="3">
        <v>45545</v>
      </c>
    </row>
    <row r="29" spans="2:18">
      <c r="E29" t="s">
        <v>14</v>
      </c>
      <c r="F29">
        <v>0.15</v>
      </c>
      <c r="G29">
        <f>+D27/0.5*F29</f>
        <v>6</v>
      </c>
      <c r="J29">
        <v>0.5</v>
      </c>
      <c r="K29">
        <v>1</v>
      </c>
      <c r="Q29">
        <f t="shared" si="4"/>
        <v>1.5</v>
      </c>
      <c r="R29">
        <f t="shared" si="5"/>
        <v>4.5</v>
      </c>
    </row>
    <row r="30" spans="2:18">
      <c r="G30" s="4"/>
      <c r="H30" s="3">
        <v>45488</v>
      </c>
      <c r="I30" s="3">
        <v>45512</v>
      </c>
      <c r="J30" s="3">
        <v>45541</v>
      </c>
      <c r="K30" t="s">
        <v>13</v>
      </c>
    </row>
    <row r="31" spans="2:18">
      <c r="G31">
        <v>20</v>
      </c>
      <c r="H31">
        <v>9</v>
      </c>
      <c r="I31">
        <v>1</v>
      </c>
      <c r="J31">
        <v>1.5</v>
      </c>
      <c r="K31">
        <v>3.1</v>
      </c>
      <c r="Q31">
        <f>SUM(H31:P31)</f>
        <v>14.6</v>
      </c>
      <c r="R31">
        <f t="shared" si="5"/>
        <v>5.4</v>
      </c>
    </row>
  </sheetData>
  <mergeCells count="1">
    <mergeCell ref="G1:O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C7" sqref="C7"/>
    </sheetView>
  </sheetViews>
  <sheetFormatPr defaultRowHeight="14.4"/>
  <sheetData>
    <row r="1" spans="1:4">
      <c r="B1">
        <f>0.16+4.51</f>
        <v>4.67</v>
      </c>
    </row>
    <row r="2" spans="1:4">
      <c r="A2" t="s">
        <v>2</v>
      </c>
      <c r="B2">
        <v>0.13</v>
      </c>
      <c r="C2" t="s">
        <v>4</v>
      </c>
      <c r="D2">
        <f>+B2/2</f>
        <v>6.5000000000000002E-2</v>
      </c>
    </row>
    <row r="4" spans="1:4">
      <c r="C4" t="s">
        <v>5</v>
      </c>
      <c r="D4">
        <f>+D2</f>
        <v>6.5000000000000002E-2</v>
      </c>
    </row>
    <row r="6" spans="1:4">
      <c r="C6" t="s">
        <v>10</v>
      </c>
      <c r="D6">
        <f>SUM(D2:D5)</f>
        <v>0.13</v>
      </c>
    </row>
    <row r="8" spans="1:4">
      <c r="A8" t="s">
        <v>3</v>
      </c>
      <c r="B8">
        <v>4.54</v>
      </c>
      <c r="C8" t="s">
        <v>4</v>
      </c>
      <c r="D8">
        <f>+B8/2</f>
        <v>2.27</v>
      </c>
    </row>
    <row r="10" spans="1:4">
      <c r="C10" t="s">
        <v>5</v>
      </c>
      <c r="D10">
        <f>+D8</f>
        <v>2.27</v>
      </c>
    </row>
    <row r="12" spans="1:4">
      <c r="C12" t="s">
        <v>10</v>
      </c>
      <c r="D12">
        <f>SUM(D8:D11)</f>
        <v>4.54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</vt:lpstr>
      <vt:lpstr>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2024-09-20T10:24:52Z</dcterms:created>
  <dcterms:modified xsi:type="dcterms:W3CDTF">2024-09-20T11:06:46Z</dcterms:modified>
</cp:coreProperties>
</file>