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20"/>
  </bookViews>
  <sheets>
    <sheet name="Sheet1" sheetId="1" r:id="rId1"/>
    <sheet name="11.50 Entry" sheetId="2" r:id="rId2"/>
    <sheet name="Sheet3" sheetId="3" r:id="rId3"/>
  </sheets>
  <definedNames>
    <definedName name="_xlnm._FilterDatabase" localSheetId="0" hidden="1">Sheet1!$B$3:$G$138</definedName>
  </definedNames>
  <calcPr calcId="144525"/>
</workbook>
</file>

<file path=xl/calcChain.xml><?xml version="1.0" encoding="utf-8"?>
<calcChain xmlns="http://schemas.openxmlformats.org/spreadsheetml/2006/main">
  <c r="E197" i="3" l="1"/>
  <c r="D197" i="3"/>
  <c r="D196" i="3"/>
  <c r="E163" i="3"/>
  <c r="D165" i="3" s="1"/>
  <c r="D163" i="3"/>
  <c r="E99" i="3"/>
  <c r="D100" i="3" s="1"/>
  <c r="D99" i="3"/>
  <c r="D22" i="3" l="1"/>
  <c r="E73" i="1" l="1"/>
  <c r="D73" i="1"/>
  <c r="D74" i="1" l="1"/>
  <c r="E139" i="1"/>
  <c r="D139" i="1"/>
  <c r="D141" i="1" l="1"/>
  <c r="H14" i="2"/>
  <c r="D11" i="2"/>
  <c r="F11" i="2" s="1"/>
  <c r="D10" i="2"/>
  <c r="F10" i="2" s="1"/>
  <c r="D9" i="2"/>
  <c r="F9" i="2" s="1"/>
  <c r="F8" i="2"/>
  <c r="H8" i="2" s="1"/>
  <c r="I8" i="2" s="1"/>
  <c r="H9" i="2" l="1"/>
  <c r="I9" i="2" s="1"/>
  <c r="H10" i="2" s="1"/>
  <c r="I10" i="2" s="1"/>
  <c r="H11" i="2" s="1"/>
  <c r="I11" i="2" l="1"/>
  <c r="H13" i="2"/>
  <c r="H15" i="2" s="1"/>
</calcChain>
</file>

<file path=xl/sharedStrings.xml><?xml version="1.0" encoding="utf-8"?>
<sst xmlns="http://schemas.openxmlformats.org/spreadsheetml/2006/main" count="1058" uniqueCount="184">
  <si>
    <t>Date</t>
  </si>
  <si>
    <t>Particulars</t>
  </si>
  <si>
    <t>Narration</t>
  </si>
  <si>
    <t>07.06.2021</t>
  </si>
  <si>
    <t>Sky Developers</t>
  </si>
  <si>
    <t>Payments</t>
  </si>
  <si>
    <t>Receipts</t>
  </si>
  <si>
    <t>Credit Given</t>
  </si>
  <si>
    <t>Cash Paid</t>
  </si>
  <si>
    <t>Verification</t>
  </si>
  <si>
    <t>16.07.2021</t>
  </si>
  <si>
    <t>Cash Received</t>
  </si>
  <si>
    <t>27.09.2021</t>
  </si>
  <si>
    <t>21.10.2021</t>
  </si>
  <si>
    <t>Office Kitchen Sikhe</t>
  </si>
  <si>
    <t>26.10.2021</t>
  </si>
  <si>
    <t>Sky Buildhome</t>
  </si>
  <si>
    <t>29.10.2021</t>
  </si>
  <si>
    <t>Return Received</t>
  </si>
  <si>
    <t>07.01.2022</t>
  </si>
  <si>
    <t>10.02.2022</t>
  </si>
  <si>
    <t>08.03.2022</t>
  </si>
  <si>
    <t>Cash paid</t>
  </si>
  <si>
    <t>11.02.2022</t>
  </si>
  <si>
    <t>Short Received in 1.50 Cr</t>
  </si>
  <si>
    <t>Short</t>
  </si>
  <si>
    <t>31.05.2022</t>
  </si>
  <si>
    <t>Interest</t>
  </si>
  <si>
    <t>Interest Received</t>
  </si>
  <si>
    <t>10.03.2022</t>
  </si>
  <si>
    <t>Ramprasad Ojha - POP</t>
  </si>
  <si>
    <t>Paid for POP</t>
  </si>
  <si>
    <t>18.07.2022</t>
  </si>
  <si>
    <t>Paid for Watch by Card</t>
  </si>
  <si>
    <t>Watch</t>
  </si>
  <si>
    <t>12.09.2022</t>
  </si>
  <si>
    <t>Credit Received</t>
  </si>
  <si>
    <t>21.09.2022</t>
  </si>
  <si>
    <t>Credit Returned</t>
  </si>
  <si>
    <t>17.09.2022</t>
  </si>
  <si>
    <t>Kamla Devi</t>
  </si>
  <si>
    <t>Sky Homes</t>
  </si>
  <si>
    <t>Nani Devi W/o Ramdeva Ram</t>
  </si>
  <si>
    <t>Vimla Devi</t>
  </si>
  <si>
    <t>06.10.2022</t>
  </si>
  <si>
    <t>10.10.2022</t>
  </si>
  <si>
    <t>Total</t>
  </si>
  <si>
    <t>Closing Balance</t>
  </si>
  <si>
    <t>01.11.2022</t>
  </si>
  <si>
    <t>Kavita Enterprises</t>
  </si>
  <si>
    <t>Priya Enterprises</t>
  </si>
  <si>
    <t>07.10.2022</t>
  </si>
  <si>
    <t>13.10.2022</t>
  </si>
  <si>
    <t>Chaina Ram</t>
  </si>
  <si>
    <t>Sarita Devi</t>
  </si>
  <si>
    <t>Shree Sawariya Builders</t>
  </si>
  <si>
    <t/>
  </si>
  <si>
    <t>Being Amount Debit for Coffi Mkaer</t>
  </si>
  <si>
    <t>Imprest JPR</t>
  </si>
  <si>
    <t>Cash Recd</t>
  </si>
  <si>
    <t>Given to Cash  Ag Credit Return</t>
  </si>
  <si>
    <t>Recd Cash (Credit Wale )</t>
  </si>
  <si>
    <t>Given to Cash Ag Credit on dated 22-4-24</t>
  </si>
  <si>
    <t>Being amount received at Aizawl.</t>
  </si>
  <si>
    <t>Cash - TRF</t>
  </si>
  <si>
    <t>Recd Cash Credit</t>
  </si>
  <si>
    <t>Being amount return.</t>
  </si>
  <si>
    <t>Recd Cash (Bank Entry)</t>
  </si>
  <si>
    <t>Given to Cash Dec Entry (Sharwan)</t>
  </si>
  <si>
    <t>Given to Cash (Bank Entry)</t>
  </si>
  <si>
    <t>Being amount paid.</t>
  </si>
  <si>
    <t>Being amount returned.</t>
  </si>
  <si>
    <t>Being amount Recd</t>
  </si>
  <si>
    <t>Cash-Jpr</t>
  </si>
  <si>
    <t>Being Amount Recd 27-04</t>
  </si>
  <si>
    <t>GIVEN TO  CASH MOBILE</t>
  </si>
  <si>
    <t>RETURN</t>
  </si>
  <si>
    <t>Being amount received</t>
  </si>
  <si>
    <t>Being amount paid for total 1.5</t>
  </si>
  <si>
    <t>Being amount paid for total 1.25</t>
  </si>
  <si>
    <t>Naration</t>
  </si>
  <si>
    <t>Credit</t>
  </si>
  <si>
    <t>Debit</t>
  </si>
  <si>
    <t>Particular</t>
  </si>
  <si>
    <t>25.01.2023</t>
  </si>
  <si>
    <t>Vishnu Conveyance</t>
  </si>
  <si>
    <t>Conveyance Paid</t>
  </si>
  <si>
    <t>24.03.2023</t>
  </si>
  <si>
    <t>Paid fo Material</t>
  </si>
  <si>
    <t>For Material</t>
  </si>
  <si>
    <t>18.05.2023</t>
  </si>
  <si>
    <t>02.05.2023</t>
  </si>
  <si>
    <t>12.05.2023</t>
  </si>
  <si>
    <t>05.09.2023</t>
  </si>
  <si>
    <t>29.11.2023</t>
  </si>
  <si>
    <t>Cash Paid (Sarita Devi)</t>
  </si>
  <si>
    <t>Cash Paid (Kamla Devi)</t>
  </si>
  <si>
    <t>31.08.2024</t>
  </si>
  <si>
    <t>09.09.2024</t>
  </si>
  <si>
    <t>10.09.2024</t>
  </si>
  <si>
    <t>Envision Heights</t>
  </si>
  <si>
    <t>15.10.2024</t>
  </si>
  <si>
    <t>Paid in Nirjhar Developers A/c</t>
  </si>
  <si>
    <t>20.08.2024</t>
  </si>
  <si>
    <t>22.10.2024</t>
  </si>
  <si>
    <t>31.01.2025</t>
  </si>
  <si>
    <t>04.02.2025</t>
  </si>
  <si>
    <t>01.03.2025</t>
  </si>
  <si>
    <t>11.03.2025</t>
  </si>
  <si>
    <t>25.03.2022</t>
  </si>
  <si>
    <t>New Add</t>
  </si>
  <si>
    <t>Yes by C.B.</t>
  </si>
  <si>
    <t>Yes by Bank</t>
  </si>
  <si>
    <t>27.04.2023</t>
  </si>
  <si>
    <t>01.05.2023</t>
  </si>
  <si>
    <t>10.05.2023</t>
  </si>
  <si>
    <t>Amount</t>
  </si>
  <si>
    <t>From</t>
  </si>
  <si>
    <t>To</t>
  </si>
  <si>
    <t>Days</t>
  </si>
  <si>
    <t>Rate/P.A.</t>
  </si>
  <si>
    <t>Interest Amount</t>
  </si>
  <si>
    <t>Total O/s</t>
  </si>
  <si>
    <t>Total Interest</t>
  </si>
  <si>
    <t>Gross Total</t>
  </si>
  <si>
    <t>Total Principle</t>
  </si>
  <si>
    <t>09.04.2025</t>
  </si>
  <si>
    <t>16.05.2025</t>
  </si>
  <si>
    <t>30.12.2023</t>
  </si>
  <si>
    <t>04.01.2024</t>
  </si>
  <si>
    <t>08.03.2024</t>
  </si>
  <si>
    <t>30.03.2024</t>
  </si>
  <si>
    <t>Yes By Bank</t>
  </si>
  <si>
    <t>30.03.2023</t>
  </si>
  <si>
    <t>05.01.2024</t>
  </si>
  <si>
    <t>19.01.2024</t>
  </si>
  <si>
    <t>Cash Paid on 21.09.22</t>
  </si>
  <si>
    <t>18.11.2023</t>
  </si>
  <si>
    <t>21.11.2023</t>
  </si>
  <si>
    <t>10.01.2024</t>
  </si>
  <si>
    <t>10.01.2025</t>
  </si>
  <si>
    <t>11.01.2025</t>
  </si>
  <si>
    <t>13.01.2025</t>
  </si>
  <si>
    <t>16.01.2025</t>
  </si>
  <si>
    <t>20.01.2025</t>
  </si>
  <si>
    <t>22.02.2025</t>
  </si>
  <si>
    <t>24.02.2025</t>
  </si>
  <si>
    <t>13.03.2025</t>
  </si>
  <si>
    <t>18.03.2025</t>
  </si>
  <si>
    <t>21.03.2025</t>
  </si>
  <si>
    <t>02.05.2025</t>
  </si>
  <si>
    <t>03.05.2025</t>
  </si>
  <si>
    <t>10.07.2025</t>
  </si>
  <si>
    <t>27.07.2025</t>
  </si>
  <si>
    <t>12.07.2025</t>
  </si>
  <si>
    <t>30.07.2025</t>
  </si>
  <si>
    <t>TOTAL</t>
  </si>
  <si>
    <t>11.05.2023</t>
  </si>
  <si>
    <t>17.05.2023</t>
  </si>
  <si>
    <t>Balance</t>
  </si>
  <si>
    <t>By Bhup Ji</t>
  </si>
  <si>
    <t>By Amit Ji</t>
  </si>
  <si>
    <t>BALANCE IN BOOKS</t>
  </si>
  <si>
    <t>Name</t>
  </si>
  <si>
    <t>Dr/Cr</t>
  </si>
  <si>
    <t>25.01.2024</t>
  </si>
  <si>
    <t>Given for Bank Entry</t>
  </si>
  <si>
    <t>31.01.2024</t>
  </si>
  <si>
    <t>Received for Bank Entry</t>
  </si>
  <si>
    <t>22.04.2024</t>
  </si>
  <si>
    <t>04.05.2024</t>
  </si>
  <si>
    <t>17.07.2024</t>
  </si>
  <si>
    <t>18.07.2024</t>
  </si>
  <si>
    <t>Not Verified</t>
  </si>
  <si>
    <t>Comments</t>
  </si>
  <si>
    <t>Balance Payable</t>
  </si>
  <si>
    <t>Cash Entries Made instead of Bank Entries</t>
  </si>
  <si>
    <t xml:space="preserve">Marudhara to Envision </t>
  </si>
  <si>
    <t>Envision to Marudhara</t>
  </si>
  <si>
    <t>Interest Calculation of 11.50 Lacs</t>
  </si>
  <si>
    <t>Kamla Devi (Cash Entry made in Old Hisab)</t>
  </si>
  <si>
    <t>Sarita Devi (Cash Entry made in Old Hisab)</t>
  </si>
  <si>
    <t>Sky Developers (Cash Entry made in Old Hisab)</t>
  </si>
  <si>
    <t>Cash Entries Written in Hisab instead of Bank Entries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</si>
</sst>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&quot;&quot;0.00"/>
    <numFmt numFmtId="165" formatCode="&quot;&quot;0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Cambria"/>
      <family val="1"/>
      <scheme val="major"/>
    </font>
    <font>
      <b/>
      <sz val="11"/>
      <color rgb="FF00B050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1"/>
      <color rgb="FF0070C0"/>
      <name val="Cambria"/>
      <family val="1"/>
      <scheme val="major"/>
    </font>
    <font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3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rgb="FFFF0000"/>
      <name val="Cambria"/>
      <family val="1"/>
      <scheme val="major"/>
    </font>
    <font>
      <sz val="12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9" fillId="0" borderId="2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/>
    <xf numFmtId="0" fontId="2" fillId="0" borderId="3" xfId="0" applyFont="1" applyBorder="1" applyAlignment="1">
      <alignment horizontal="center"/>
    </xf>
    <xf numFmtId="165" fontId="6" fillId="0" borderId="1" xfId="0" applyNumberFormat="1" applyFont="1" applyBorder="1" applyAlignment="1">
      <alignment horizontal="right" vertical="top"/>
    </xf>
    <xf numFmtId="164" fontId="6" fillId="0" borderId="1" xfId="0" applyNumberFormat="1" applyFont="1" applyBorder="1" applyAlignment="1">
      <alignment horizontal="right" vertical="top"/>
    </xf>
    <xf numFmtId="49" fontId="6" fillId="0" borderId="1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/>
    <xf numFmtId="164" fontId="6" fillId="2" borderId="1" xfId="0" applyNumberFormat="1" applyFont="1" applyFill="1" applyBorder="1" applyAlignment="1">
      <alignment horizontal="right" vertical="top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Fill="1"/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19" xfId="0" applyFont="1" applyBorder="1"/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0" fillId="0" borderId="2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9" fontId="5" fillId="0" borderId="1" xfId="0" applyNumberFormat="1" applyFont="1" applyBorder="1" applyAlignment="1">
      <alignment horizontal="left" vertical="top" indent="6"/>
    </xf>
    <xf numFmtId="164" fontId="4" fillId="0" borderId="1" xfId="0" applyNumberFormat="1" applyFont="1" applyBorder="1" applyAlignment="1">
      <alignment horizontal="right" vertical="top"/>
    </xf>
    <xf numFmtId="49" fontId="7" fillId="0" borderId="19" xfId="0" applyNumberFormat="1" applyFont="1" applyBorder="1" applyAlignment="1">
      <alignment horizontal="right" vertical="top"/>
    </xf>
    <xf numFmtId="49" fontId="8" fillId="0" borderId="20" xfId="0" applyNumberFormat="1" applyFont="1" applyBorder="1" applyAlignment="1">
      <alignment horizontal="left" vertical="top" indent="6"/>
    </xf>
    <xf numFmtId="49" fontId="8" fillId="0" borderId="20" xfId="0" applyNumberFormat="1" applyFont="1" applyBorder="1" applyAlignment="1">
      <alignment horizontal="center" vertical="top"/>
    </xf>
    <xf numFmtId="0" fontId="8" fillId="0" borderId="21" xfId="0" applyFont="1" applyBorder="1" applyAlignment="1">
      <alignment horizontal="center"/>
    </xf>
    <xf numFmtId="15" fontId="7" fillId="0" borderId="2" xfId="0" applyNumberFormat="1" applyFont="1" applyBorder="1" applyAlignment="1">
      <alignment horizontal="right" vertical="top"/>
    </xf>
    <xf numFmtId="49" fontId="7" fillId="0" borderId="3" xfId="0" applyNumberFormat="1" applyFont="1" applyBorder="1" applyAlignment="1">
      <alignment vertical="top" wrapText="1"/>
    </xf>
    <xf numFmtId="0" fontId="0" fillId="0" borderId="3" xfId="0" applyFont="1" applyBorder="1" applyAlignment="1"/>
    <xf numFmtId="49" fontId="6" fillId="0" borderId="2" xfId="0" applyNumberFormat="1" applyFont="1" applyBorder="1" applyAlignment="1">
      <alignment horizontal="right" vertical="top"/>
    </xf>
    <xf numFmtId="0" fontId="0" fillId="0" borderId="2" xfId="0" applyBorder="1"/>
    <xf numFmtId="0" fontId="0" fillId="0" borderId="22" xfId="0" applyBorder="1"/>
    <xf numFmtId="0" fontId="0" fillId="0" borderId="23" xfId="0" applyBorder="1"/>
    <xf numFmtId="164" fontId="0" fillId="0" borderId="23" xfId="0" applyNumberFormat="1" applyBorder="1"/>
    <xf numFmtId="0" fontId="0" fillId="0" borderId="24" xfId="0" applyFont="1" applyBorder="1" applyAlignment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164" fontId="0" fillId="0" borderId="23" xfId="0" applyNumberFormat="1" applyBorder="1" applyAlignment="1">
      <alignment horizontal="center"/>
    </xf>
    <xf numFmtId="0" fontId="13" fillId="0" borderId="0" xfId="0" applyFont="1"/>
    <xf numFmtId="0" fontId="13" fillId="0" borderId="2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0" fontId="10" fillId="0" borderId="4" xfId="0" applyFont="1" applyBorder="1"/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/>
    <xf numFmtId="0" fontId="14" fillId="0" borderId="1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1" fillId="0" borderId="2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1" xfId="0" applyFont="1" applyBorder="1" applyAlignment="1">
      <alignment horizontal="center"/>
    </xf>
    <xf numFmtId="0" fontId="14" fillId="0" borderId="19" xfId="0" applyFont="1" applyBorder="1"/>
    <xf numFmtId="0" fontId="14" fillId="0" borderId="20" xfId="0" applyFont="1" applyBorder="1"/>
    <xf numFmtId="0" fontId="14" fillId="0" borderId="2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5" fillId="0" borderId="26" xfId="0" applyFont="1" applyBorder="1"/>
    <xf numFmtId="0" fontId="15" fillId="0" borderId="27" xfId="0" applyFont="1" applyBorder="1"/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6" fillId="0" borderId="0" xfId="0" applyFont="1"/>
    <xf numFmtId="0" fontId="1" fillId="0" borderId="3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14" fontId="3" fillId="0" borderId="17" xfId="0" applyNumberFormat="1" applyFont="1" applyBorder="1" applyAlignment="1">
      <alignment horizontal="center"/>
    </xf>
    <xf numFmtId="14" fontId="3" fillId="0" borderId="18" xfId="0" applyNumberFormat="1" applyFont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7" fillId="0" borderId="7" xfId="0" applyFont="1" applyBorder="1"/>
    <xf numFmtId="0" fontId="17" fillId="0" borderId="8" xfId="0" applyFont="1" applyBorder="1"/>
    <xf numFmtId="0" fontId="18" fillId="2" borderId="8" xfId="0" applyFont="1" applyFill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9" fillId="0" borderId="0" xfId="0" applyFont="1"/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41"/>
  <sheetViews>
    <sheetView tabSelected="1" topLeftCell="A115" zoomScaleNormal="100" workbookViewId="0">
      <selection activeCell="B3" sqref="B3:H81"/>
    </sheetView>
  </sheetViews>
  <sheetFormatPr defaultColWidth="8.81640625" defaultRowHeight="14" x14ac:dyDescent="0.3"/>
  <cols>
    <col min="1" max="1" width="8.81640625" style="1"/>
    <col min="2" max="2" width="11.54296875" style="1" customWidth="1"/>
    <col min="3" max="3" width="27.54296875" style="1" bestFit="1" customWidth="1"/>
    <col min="4" max="4" width="13" style="2" customWidth="1"/>
    <col min="5" max="5" width="13.453125" style="2" bestFit="1" customWidth="1"/>
    <col min="6" max="6" width="21.90625" style="2" bestFit="1" customWidth="1"/>
    <col min="7" max="7" width="13.08984375" style="2" customWidth="1"/>
    <col min="8" max="8" width="10.6328125" style="2" customWidth="1"/>
    <col min="9" max="16384" width="8.81640625" style="1"/>
  </cols>
  <sheetData>
    <row r="2" spans="2:8" ht="14.5" thickBot="1" x14ac:dyDescent="0.35"/>
    <row r="3" spans="2:8" s="126" customFormat="1" ht="17" thickBot="1" x14ac:dyDescent="0.4">
      <c r="B3" s="121" t="s">
        <v>0</v>
      </c>
      <c r="C3" s="122" t="s">
        <v>1</v>
      </c>
      <c r="D3" s="123" t="s">
        <v>5</v>
      </c>
      <c r="E3" s="123" t="s">
        <v>6</v>
      </c>
      <c r="F3" s="123" t="s">
        <v>2</v>
      </c>
      <c r="G3" s="124" t="s">
        <v>9</v>
      </c>
      <c r="H3" s="125" t="s">
        <v>174</v>
      </c>
    </row>
    <row r="4" spans="2:8" x14ac:dyDescent="0.3">
      <c r="B4" s="117" t="s">
        <v>3</v>
      </c>
      <c r="C4" s="118" t="s">
        <v>8</v>
      </c>
      <c r="D4" s="119">
        <v>800000</v>
      </c>
      <c r="E4" s="119">
        <v>0</v>
      </c>
      <c r="F4" s="119" t="s">
        <v>7</v>
      </c>
      <c r="G4" s="119" t="s">
        <v>173</v>
      </c>
      <c r="H4" s="116"/>
    </row>
    <row r="5" spans="2:8" x14ac:dyDescent="0.3">
      <c r="B5" s="88" t="s">
        <v>3</v>
      </c>
      <c r="C5" s="89" t="s">
        <v>4</v>
      </c>
      <c r="D5" s="90">
        <v>1500000</v>
      </c>
      <c r="E5" s="90">
        <v>0</v>
      </c>
      <c r="F5" s="90" t="s">
        <v>7</v>
      </c>
      <c r="G5" s="90" t="s">
        <v>112</v>
      </c>
      <c r="H5" s="91"/>
    </row>
    <row r="6" spans="2:8" x14ac:dyDescent="0.3">
      <c r="B6" s="103" t="s">
        <v>12</v>
      </c>
      <c r="C6" s="104" t="s">
        <v>11</v>
      </c>
      <c r="D6" s="102">
        <v>0</v>
      </c>
      <c r="E6" s="102">
        <v>700000</v>
      </c>
      <c r="F6" s="102" t="s">
        <v>18</v>
      </c>
      <c r="G6" s="102" t="s">
        <v>173</v>
      </c>
      <c r="H6" s="91"/>
    </row>
    <row r="7" spans="2:8" x14ac:dyDescent="0.3">
      <c r="B7" s="103" t="s">
        <v>13</v>
      </c>
      <c r="C7" s="104" t="s">
        <v>14</v>
      </c>
      <c r="D7" s="102">
        <v>0</v>
      </c>
      <c r="E7" s="102">
        <v>2800</v>
      </c>
      <c r="F7" s="102"/>
      <c r="G7" s="102" t="s">
        <v>173</v>
      </c>
      <c r="H7" s="91"/>
    </row>
    <row r="8" spans="2:8" x14ac:dyDescent="0.3">
      <c r="B8" s="88" t="s">
        <v>15</v>
      </c>
      <c r="C8" s="89" t="s">
        <v>16</v>
      </c>
      <c r="D8" s="90">
        <v>1000000</v>
      </c>
      <c r="E8" s="90">
        <v>0</v>
      </c>
      <c r="F8" s="90" t="s">
        <v>7</v>
      </c>
      <c r="G8" s="90" t="s">
        <v>112</v>
      </c>
      <c r="H8" s="91"/>
    </row>
    <row r="9" spans="2:8" x14ac:dyDescent="0.3">
      <c r="B9" s="88" t="s">
        <v>17</v>
      </c>
      <c r="C9" s="89" t="s">
        <v>16</v>
      </c>
      <c r="D9" s="90">
        <v>0</v>
      </c>
      <c r="E9" s="90">
        <v>1000000</v>
      </c>
      <c r="F9" s="90" t="s">
        <v>18</v>
      </c>
      <c r="G9" s="90" t="s">
        <v>112</v>
      </c>
      <c r="H9" s="91"/>
    </row>
    <row r="10" spans="2:8" s="19" customFormat="1" x14ac:dyDescent="0.3">
      <c r="B10" s="88" t="s">
        <v>19</v>
      </c>
      <c r="C10" s="89" t="s">
        <v>16</v>
      </c>
      <c r="D10" s="90">
        <v>2000000</v>
      </c>
      <c r="E10" s="90">
        <v>0</v>
      </c>
      <c r="F10" s="90" t="s">
        <v>7</v>
      </c>
      <c r="G10" s="90" t="s">
        <v>112</v>
      </c>
      <c r="H10" s="91"/>
    </row>
    <row r="11" spans="2:8" s="19" customFormat="1" ht="14.5" customHeight="1" x14ac:dyDescent="0.3">
      <c r="B11" s="88" t="s">
        <v>20</v>
      </c>
      <c r="C11" s="89" t="s">
        <v>16</v>
      </c>
      <c r="D11" s="90">
        <v>0</v>
      </c>
      <c r="E11" s="90">
        <v>2000000</v>
      </c>
      <c r="F11" s="90" t="s">
        <v>18</v>
      </c>
      <c r="G11" s="90" t="s">
        <v>112</v>
      </c>
      <c r="H11" s="91"/>
    </row>
    <row r="12" spans="2:8" x14ac:dyDescent="0.3">
      <c r="B12" s="103" t="s">
        <v>23</v>
      </c>
      <c r="C12" s="104" t="s">
        <v>11</v>
      </c>
      <c r="D12" s="102">
        <v>0</v>
      </c>
      <c r="E12" s="102">
        <v>100000</v>
      </c>
      <c r="F12" s="102" t="s">
        <v>18</v>
      </c>
      <c r="G12" s="102" t="s">
        <v>173</v>
      </c>
      <c r="H12" s="91"/>
    </row>
    <row r="13" spans="2:8" x14ac:dyDescent="0.3">
      <c r="B13" s="88" t="s">
        <v>21</v>
      </c>
      <c r="C13" s="89" t="s">
        <v>22</v>
      </c>
      <c r="D13" s="90">
        <v>15000000</v>
      </c>
      <c r="E13" s="90">
        <v>0</v>
      </c>
      <c r="F13" s="90" t="s">
        <v>7</v>
      </c>
      <c r="G13" s="90" t="s">
        <v>111</v>
      </c>
      <c r="H13" s="91"/>
    </row>
    <row r="14" spans="2:8" x14ac:dyDescent="0.3">
      <c r="B14" s="103" t="s">
        <v>21</v>
      </c>
      <c r="C14" s="104" t="s">
        <v>24</v>
      </c>
      <c r="D14" s="102">
        <v>0</v>
      </c>
      <c r="E14" s="102">
        <v>21000</v>
      </c>
      <c r="F14" s="102" t="s">
        <v>25</v>
      </c>
      <c r="G14" s="102" t="s">
        <v>173</v>
      </c>
      <c r="H14" s="91"/>
    </row>
    <row r="15" spans="2:8" s="25" customFormat="1" x14ac:dyDescent="0.3">
      <c r="B15" s="103" t="s">
        <v>29</v>
      </c>
      <c r="C15" s="104" t="s">
        <v>30</v>
      </c>
      <c r="D15" s="102">
        <v>0</v>
      </c>
      <c r="E15" s="102">
        <v>17000</v>
      </c>
      <c r="F15" s="102" t="s">
        <v>31</v>
      </c>
      <c r="G15" s="102" t="s">
        <v>173</v>
      </c>
      <c r="H15" s="91"/>
    </row>
    <row r="16" spans="2:8" s="120" customFormat="1" ht="28" x14ac:dyDescent="0.35">
      <c r="B16" s="149" t="s">
        <v>109</v>
      </c>
      <c r="C16" s="150" t="s">
        <v>182</v>
      </c>
      <c r="D16" s="151">
        <v>0</v>
      </c>
      <c r="E16" s="151">
        <v>1500000</v>
      </c>
      <c r="F16" s="151" t="s">
        <v>18</v>
      </c>
      <c r="G16" s="151" t="s">
        <v>112</v>
      </c>
      <c r="H16" s="152"/>
    </row>
    <row r="17" spans="2:8" x14ac:dyDescent="0.3">
      <c r="B17" s="103" t="s">
        <v>26</v>
      </c>
      <c r="C17" s="104" t="s">
        <v>27</v>
      </c>
      <c r="D17" s="102">
        <v>1150000</v>
      </c>
      <c r="E17" s="102">
        <v>0</v>
      </c>
      <c r="F17" s="102" t="s">
        <v>28</v>
      </c>
      <c r="G17" s="102" t="s">
        <v>173</v>
      </c>
      <c r="H17" s="91"/>
    </row>
    <row r="18" spans="2:8" s="25" customFormat="1" x14ac:dyDescent="0.3">
      <c r="B18" s="103" t="s">
        <v>32</v>
      </c>
      <c r="C18" s="104" t="s">
        <v>33</v>
      </c>
      <c r="D18" s="102">
        <v>13495</v>
      </c>
      <c r="E18" s="102">
        <v>0</v>
      </c>
      <c r="F18" s="102" t="s">
        <v>34</v>
      </c>
      <c r="G18" s="102" t="s">
        <v>173</v>
      </c>
      <c r="H18" s="91"/>
    </row>
    <row r="19" spans="2:8" s="19" customFormat="1" x14ac:dyDescent="0.3">
      <c r="B19" s="88" t="s">
        <v>35</v>
      </c>
      <c r="C19" s="89" t="s">
        <v>11</v>
      </c>
      <c r="D19" s="90">
        <v>0</v>
      </c>
      <c r="E19" s="90">
        <v>4500000</v>
      </c>
      <c r="F19" s="90" t="s">
        <v>36</v>
      </c>
      <c r="G19" s="90" t="s">
        <v>111</v>
      </c>
      <c r="H19" s="91"/>
    </row>
    <row r="20" spans="2:8" s="25" customFormat="1" x14ac:dyDescent="0.3">
      <c r="B20" s="88" t="s">
        <v>35</v>
      </c>
      <c r="C20" s="89" t="s">
        <v>4</v>
      </c>
      <c r="D20" s="90">
        <v>0</v>
      </c>
      <c r="E20" s="90">
        <v>5500000</v>
      </c>
      <c r="F20" s="90" t="s">
        <v>36</v>
      </c>
      <c r="G20" s="90" t="s">
        <v>112</v>
      </c>
      <c r="H20" s="91"/>
    </row>
    <row r="21" spans="2:8" x14ac:dyDescent="0.3">
      <c r="B21" s="88" t="s">
        <v>39</v>
      </c>
      <c r="C21" s="89" t="s">
        <v>40</v>
      </c>
      <c r="D21" s="90">
        <v>0</v>
      </c>
      <c r="E21" s="90">
        <v>2800000</v>
      </c>
      <c r="F21" s="90" t="s">
        <v>36</v>
      </c>
      <c r="G21" s="90" t="s">
        <v>112</v>
      </c>
      <c r="H21" s="91"/>
    </row>
    <row r="22" spans="2:8" x14ac:dyDescent="0.3">
      <c r="B22" s="88" t="s">
        <v>39</v>
      </c>
      <c r="C22" s="89" t="s">
        <v>42</v>
      </c>
      <c r="D22" s="90">
        <v>0</v>
      </c>
      <c r="E22" s="90">
        <v>800000</v>
      </c>
      <c r="F22" s="90" t="s">
        <v>36</v>
      </c>
      <c r="G22" s="90" t="s">
        <v>112</v>
      </c>
      <c r="H22" s="91"/>
    </row>
    <row r="23" spans="2:8" x14ac:dyDescent="0.3">
      <c r="B23" s="88" t="s">
        <v>39</v>
      </c>
      <c r="C23" s="89" t="s">
        <v>41</v>
      </c>
      <c r="D23" s="90">
        <v>0</v>
      </c>
      <c r="E23" s="90">
        <v>900000</v>
      </c>
      <c r="F23" s="90" t="s">
        <v>36</v>
      </c>
      <c r="G23" s="90" t="s">
        <v>132</v>
      </c>
      <c r="H23" s="91"/>
    </row>
    <row r="24" spans="2:8" x14ac:dyDescent="0.3">
      <c r="B24" s="88" t="s">
        <v>39</v>
      </c>
      <c r="C24" s="89" t="s">
        <v>43</v>
      </c>
      <c r="D24" s="90">
        <v>0</v>
      </c>
      <c r="E24" s="90">
        <v>1000000</v>
      </c>
      <c r="F24" s="90" t="s">
        <v>36</v>
      </c>
      <c r="G24" s="90" t="s">
        <v>112</v>
      </c>
      <c r="H24" s="91"/>
    </row>
    <row r="25" spans="2:8" x14ac:dyDescent="0.3">
      <c r="B25" s="88" t="s">
        <v>37</v>
      </c>
      <c r="C25" s="89" t="s">
        <v>4</v>
      </c>
      <c r="D25" s="90">
        <v>5500000</v>
      </c>
      <c r="E25" s="90">
        <v>0</v>
      </c>
      <c r="F25" s="90" t="s">
        <v>38</v>
      </c>
      <c r="G25" s="90" t="s">
        <v>112</v>
      </c>
      <c r="H25" s="91"/>
    </row>
    <row r="26" spans="2:8" x14ac:dyDescent="0.3">
      <c r="B26" s="88" t="s">
        <v>37</v>
      </c>
      <c r="C26" s="89" t="s">
        <v>136</v>
      </c>
      <c r="D26" s="90">
        <v>4500000</v>
      </c>
      <c r="E26" s="90">
        <v>0</v>
      </c>
      <c r="F26" s="90" t="s">
        <v>38</v>
      </c>
      <c r="G26" s="90" t="s">
        <v>111</v>
      </c>
      <c r="H26" s="91"/>
    </row>
    <row r="27" spans="2:8" x14ac:dyDescent="0.3">
      <c r="B27" s="88" t="s">
        <v>37</v>
      </c>
      <c r="C27" s="89" t="s">
        <v>40</v>
      </c>
      <c r="D27" s="90">
        <v>2800000</v>
      </c>
      <c r="E27" s="90">
        <v>0</v>
      </c>
      <c r="F27" s="90" t="s">
        <v>38</v>
      </c>
      <c r="G27" s="90" t="s">
        <v>112</v>
      </c>
      <c r="H27" s="91"/>
    </row>
    <row r="28" spans="2:8" ht="13.5" customHeight="1" x14ac:dyDescent="0.3">
      <c r="B28" s="88" t="s">
        <v>37</v>
      </c>
      <c r="C28" s="89" t="s">
        <v>42</v>
      </c>
      <c r="D28" s="90">
        <v>800000</v>
      </c>
      <c r="E28" s="90">
        <v>0</v>
      </c>
      <c r="F28" s="90" t="s">
        <v>38</v>
      </c>
      <c r="G28" s="90" t="s">
        <v>112</v>
      </c>
      <c r="H28" s="91"/>
    </row>
    <row r="29" spans="2:8" x14ac:dyDescent="0.3">
      <c r="B29" s="88" t="s">
        <v>37</v>
      </c>
      <c r="C29" s="89" t="s">
        <v>41</v>
      </c>
      <c r="D29" s="90">
        <v>900000</v>
      </c>
      <c r="E29" s="90">
        <v>0</v>
      </c>
      <c r="F29" s="90" t="s">
        <v>38</v>
      </c>
      <c r="G29" s="90" t="s">
        <v>112</v>
      </c>
      <c r="H29" s="91"/>
    </row>
    <row r="30" spans="2:8" x14ac:dyDescent="0.3">
      <c r="B30" s="88" t="s">
        <v>37</v>
      </c>
      <c r="C30" s="89" t="s">
        <v>43</v>
      </c>
      <c r="D30" s="90">
        <v>1000000</v>
      </c>
      <c r="E30" s="90">
        <v>0</v>
      </c>
      <c r="F30" s="90" t="s">
        <v>38</v>
      </c>
      <c r="G30" s="90" t="s">
        <v>112</v>
      </c>
      <c r="H30" s="91"/>
    </row>
    <row r="31" spans="2:8" x14ac:dyDescent="0.3">
      <c r="B31" s="88" t="s">
        <v>44</v>
      </c>
      <c r="C31" s="89" t="s">
        <v>4</v>
      </c>
      <c r="D31" s="90">
        <v>0</v>
      </c>
      <c r="E31" s="90">
        <v>5000000</v>
      </c>
      <c r="F31" s="90" t="s">
        <v>36</v>
      </c>
      <c r="G31" s="90" t="s">
        <v>112</v>
      </c>
      <c r="H31" s="91"/>
    </row>
    <row r="32" spans="2:8" s="25" customFormat="1" x14ac:dyDescent="0.3">
      <c r="B32" s="88" t="s">
        <v>51</v>
      </c>
      <c r="C32" s="89" t="s">
        <v>50</v>
      </c>
      <c r="D32" s="90">
        <v>0</v>
      </c>
      <c r="E32" s="90">
        <v>1500000</v>
      </c>
      <c r="F32" s="90" t="s">
        <v>36</v>
      </c>
      <c r="G32" s="90" t="s">
        <v>112</v>
      </c>
      <c r="H32" s="91"/>
    </row>
    <row r="33" spans="2:8" x14ac:dyDescent="0.3">
      <c r="B33" s="88" t="s">
        <v>51</v>
      </c>
      <c r="C33" s="89" t="s">
        <v>49</v>
      </c>
      <c r="D33" s="90">
        <v>0</v>
      </c>
      <c r="E33" s="90">
        <v>1500000</v>
      </c>
      <c r="F33" s="90" t="s">
        <v>36</v>
      </c>
      <c r="G33" s="90" t="s">
        <v>112</v>
      </c>
      <c r="H33" s="91"/>
    </row>
    <row r="34" spans="2:8" x14ac:dyDescent="0.3">
      <c r="B34" s="88" t="s">
        <v>45</v>
      </c>
      <c r="C34" s="89" t="s">
        <v>4</v>
      </c>
      <c r="D34" s="90">
        <v>5000000</v>
      </c>
      <c r="E34" s="90">
        <v>0</v>
      </c>
      <c r="F34" s="90" t="s">
        <v>38</v>
      </c>
      <c r="G34" s="90" t="s">
        <v>112</v>
      </c>
      <c r="H34" s="91"/>
    </row>
    <row r="35" spans="2:8" s="25" customFormat="1" x14ac:dyDescent="0.3">
      <c r="B35" s="88" t="s">
        <v>52</v>
      </c>
      <c r="C35" s="89" t="s">
        <v>54</v>
      </c>
      <c r="D35" s="90">
        <v>0</v>
      </c>
      <c r="E35" s="90">
        <v>1450000</v>
      </c>
      <c r="F35" s="90" t="s">
        <v>36</v>
      </c>
      <c r="G35" s="90" t="s">
        <v>112</v>
      </c>
      <c r="H35" s="91"/>
    </row>
    <row r="36" spans="2:8" x14ac:dyDescent="0.3">
      <c r="B36" s="88" t="s">
        <v>52</v>
      </c>
      <c r="C36" s="89" t="s">
        <v>55</v>
      </c>
      <c r="D36" s="90">
        <v>0</v>
      </c>
      <c r="E36" s="90">
        <v>1450000</v>
      </c>
      <c r="F36" s="90" t="s">
        <v>36</v>
      </c>
      <c r="G36" s="90" t="s">
        <v>112</v>
      </c>
      <c r="H36" s="91"/>
    </row>
    <row r="37" spans="2:8" x14ac:dyDescent="0.3">
      <c r="B37" s="88" t="s">
        <v>52</v>
      </c>
      <c r="C37" s="89" t="s">
        <v>53</v>
      </c>
      <c r="D37" s="90">
        <v>0</v>
      </c>
      <c r="E37" s="90">
        <v>1450000</v>
      </c>
      <c r="F37" s="90" t="s">
        <v>36</v>
      </c>
      <c r="G37" s="90" t="s">
        <v>112</v>
      </c>
      <c r="H37" s="91"/>
    </row>
    <row r="38" spans="2:8" x14ac:dyDescent="0.3">
      <c r="B38" s="88" t="s">
        <v>52</v>
      </c>
      <c r="C38" s="89" t="s">
        <v>40</v>
      </c>
      <c r="D38" s="90">
        <v>0</v>
      </c>
      <c r="E38" s="90">
        <v>650000</v>
      </c>
      <c r="F38" s="90" t="s">
        <v>36</v>
      </c>
      <c r="G38" s="90" t="s">
        <v>112</v>
      </c>
      <c r="H38" s="91"/>
    </row>
    <row r="39" spans="2:8" s="25" customFormat="1" x14ac:dyDescent="0.3">
      <c r="B39" s="88" t="s">
        <v>48</v>
      </c>
      <c r="C39" s="89" t="s">
        <v>54</v>
      </c>
      <c r="D39" s="90">
        <v>0</v>
      </c>
      <c r="E39" s="90">
        <v>1250000</v>
      </c>
      <c r="F39" s="90" t="s">
        <v>36</v>
      </c>
      <c r="G39" s="90" t="s">
        <v>112</v>
      </c>
      <c r="H39" s="91"/>
    </row>
    <row r="40" spans="2:8" x14ac:dyDescent="0.3">
      <c r="B40" s="88" t="s">
        <v>48</v>
      </c>
      <c r="C40" s="89" t="s">
        <v>55</v>
      </c>
      <c r="D40" s="90">
        <v>0</v>
      </c>
      <c r="E40" s="90">
        <v>1250000</v>
      </c>
      <c r="F40" s="90" t="s">
        <v>36</v>
      </c>
      <c r="G40" s="90" t="s">
        <v>112</v>
      </c>
      <c r="H40" s="91"/>
    </row>
    <row r="41" spans="2:8" ht="13.5" customHeight="1" x14ac:dyDescent="0.3">
      <c r="B41" s="88" t="s">
        <v>48</v>
      </c>
      <c r="C41" s="89" t="s">
        <v>41</v>
      </c>
      <c r="D41" s="90">
        <v>0</v>
      </c>
      <c r="E41" s="90">
        <v>1250000</v>
      </c>
      <c r="F41" s="90" t="s">
        <v>36</v>
      </c>
      <c r="G41" s="90" t="s">
        <v>112</v>
      </c>
      <c r="H41" s="91"/>
    </row>
    <row r="42" spans="2:8" ht="14.5" customHeight="1" x14ac:dyDescent="0.3">
      <c r="B42" s="88" t="s">
        <v>48</v>
      </c>
      <c r="C42" s="89" t="s">
        <v>53</v>
      </c>
      <c r="D42" s="90">
        <v>0</v>
      </c>
      <c r="E42" s="90">
        <v>1250000</v>
      </c>
      <c r="F42" s="90" t="s">
        <v>36</v>
      </c>
      <c r="G42" s="90" t="s">
        <v>112</v>
      </c>
      <c r="H42" s="91"/>
    </row>
    <row r="43" spans="2:8" x14ac:dyDescent="0.3">
      <c r="B43" s="103" t="s">
        <v>48</v>
      </c>
      <c r="C43" s="104" t="s">
        <v>11</v>
      </c>
      <c r="D43" s="102">
        <v>0</v>
      </c>
      <c r="E43" s="102">
        <v>5000000</v>
      </c>
      <c r="F43" s="102" t="s">
        <v>36</v>
      </c>
      <c r="G43" s="102" t="s">
        <v>173</v>
      </c>
      <c r="H43" s="91"/>
    </row>
    <row r="44" spans="2:8" ht="13.75" x14ac:dyDescent="0.25">
      <c r="B44" s="103" t="s">
        <v>48</v>
      </c>
      <c r="C44" s="104" t="s">
        <v>8</v>
      </c>
      <c r="D44" s="102">
        <v>5000000</v>
      </c>
      <c r="E44" s="102">
        <v>0</v>
      </c>
      <c r="F44" s="102" t="s">
        <v>38</v>
      </c>
      <c r="G44" s="102" t="s">
        <v>173</v>
      </c>
      <c r="H44" s="91"/>
    </row>
    <row r="45" spans="2:8" ht="13.75" x14ac:dyDescent="0.25">
      <c r="B45" s="103" t="s">
        <v>48</v>
      </c>
      <c r="C45" s="104" t="s">
        <v>8</v>
      </c>
      <c r="D45" s="102">
        <v>5000000</v>
      </c>
      <c r="E45" s="102">
        <v>0</v>
      </c>
      <c r="F45" s="102" t="s">
        <v>38</v>
      </c>
      <c r="G45" s="102" t="s">
        <v>173</v>
      </c>
      <c r="H45" s="91"/>
    </row>
    <row r="46" spans="2:8" ht="13.75" x14ac:dyDescent="0.25">
      <c r="B46" s="103" t="s">
        <v>84</v>
      </c>
      <c r="C46" s="104" t="s">
        <v>85</v>
      </c>
      <c r="D46" s="102">
        <v>0</v>
      </c>
      <c r="E46" s="102">
        <v>4000</v>
      </c>
      <c r="F46" s="102" t="s">
        <v>86</v>
      </c>
      <c r="G46" s="102" t="s">
        <v>173</v>
      </c>
      <c r="H46" s="91"/>
    </row>
    <row r="47" spans="2:8" x14ac:dyDescent="0.3">
      <c r="B47" s="103" t="s">
        <v>87</v>
      </c>
      <c r="C47" s="104" t="s">
        <v>88</v>
      </c>
      <c r="D47" s="102">
        <v>0</v>
      </c>
      <c r="E47" s="102">
        <v>34500</v>
      </c>
      <c r="F47" s="102" t="s">
        <v>89</v>
      </c>
      <c r="G47" s="102" t="s">
        <v>173</v>
      </c>
      <c r="H47" s="91"/>
    </row>
    <row r="48" spans="2:8" s="87" customFormat="1" x14ac:dyDescent="0.3">
      <c r="B48" s="88" t="s">
        <v>113</v>
      </c>
      <c r="C48" s="89" t="s">
        <v>11</v>
      </c>
      <c r="D48" s="90">
        <v>0</v>
      </c>
      <c r="E48" s="90">
        <v>2000000</v>
      </c>
      <c r="F48" s="90" t="s">
        <v>36</v>
      </c>
      <c r="G48" s="90" t="s">
        <v>111</v>
      </c>
      <c r="H48" s="91"/>
    </row>
    <row r="49" spans="2:8" ht="13.75" x14ac:dyDescent="0.25">
      <c r="B49" s="60" t="s">
        <v>114</v>
      </c>
      <c r="C49" s="61" t="s">
        <v>8</v>
      </c>
      <c r="D49" s="62">
        <v>2000000</v>
      </c>
      <c r="E49" s="62">
        <v>0</v>
      </c>
      <c r="F49" s="62" t="s">
        <v>38</v>
      </c>
      <c r="G49" s="62" t="s">
        <v>111</v>
      </c>
      <c r="H49" s="63" t="s">
        <v>110</v>
      </c>
    </row>
    <row r="50" spans="2:8" s="87" customFormat="1" x14ac:dyDescent="0.3">
      <c r="B50" s="88" t="s">
        <v>91</v>
      </c>
      <c r="C50" s="89" t="s">
        <v>11</v>
      </c>
      <c r="D50" s="90">
        <v>0</v>
      </c>
      <c r="E50" s="90">
        <v>3000000</v>
      </c>
      <c r="F50" s="90" t="s">
        <v>36</v>
      </c>
      <c r="G50" s="90" t="s">
        <v>111</v>
      </c>
      <c r="H50" s="91"/>
    </row>
    <row r="51" spans="2:8" s="87" customFormat="1" x14ac:dyDescent="0.3">
      <c r="B51" s="88" t="s">
        <v>92</v>
      </c>
      <c r="C51" s="89" t="s">
        <v>11</v>
      </c>
      <c r="D51" s="90">
        <v>0</v>
      </c>
      <c r="E51" s="90">
        <v>1500000</v>
      </c>
      <c r="F51" s="90" t="s">
        <v>36</v>
      </c>
      <c r="G51" s="90" t="s">
        <v>111</v>
      </c>
      <c r="H51" s="91"/>
    </row>
    <row r="52" spans="2:8" s="87" customFormat="1" ht="13.75" x14ac:dyDescent="0.25">
      <c r="B52" s="88" t="s">
        <v>90</v>
      </c>
      <c r="C52" s="89" t="s">
        <v>8</v>
      </c>
      <c r="D52" s="90">
        <v>1500000</v>
      </c>
      <c r="E52" s="90">
        <v>0</v>
      </c>
      <c r="F52" s="90" t="s">
        <v>38</v>
      </c>
      <c r="G52" s="90" t="s">
        <v>111</v>
      </c>
      <c r="H52" s="91"/>
    </row>
    <row r="53" spans="2:8" s="87" customFormat="1" ht="16" customHeight="1" x14ac:dyDescent="0.25">
      <c r="B53" s="88" t="s">
        <v>93</v>
      </c>
      <c r="C53" s="89" t="s">
        <v>54</v>
      </c>
      <c r="D53" s="90">
        <v>0</v>
      </c>
      <c r="E53" s="90">
        <v>1000000</v>
      </c>
      <c r="F53" s="90" t="s">
        <v>36</v>
      </c>
      <c r="G53" s="90" t="s">
        <v>112</v>
      </c>
      <c r="H53" s="91"/>
    </row>
    <row r="54" spans="2:8" s="87" customFormat="1" ht="13.75" x14ac:dyDescent="0.25">
      <c r="B54" s="88" t="s">
        <v>93</v>
      </c>
      <c r="C54" s="89" t="s">
        <v>8</v>
      </c>
      <c r="D54" s="90">
        <v>1000000</v>
      </c>
      <c r="E54" s="90">
        <v>0</v>
      </c>
      <c r="F54" s="90" t="s">
        <v>38</v>
      </c>
      <c r="G54" s="90" t="s">
        <v>111</v>
      </c>
      <c r="H54" s="91"/>
    </row>
    <row r="55" spans="2:8" s="87" customFormat="1" ht="13.75" x14ac:dyDescent="0.25">
      <c r="B55" s="88" t="s">
        <v>94</v>
      </c>
      <c r="C55" s="89" t="s">
        <v>54</v>
      </c>
      <c r="D55" s="90">
        <v>0</v>
      </c>
      <c r="E55" s="90">
        <v>3000000</v>
      </c>
      <c r="F55" s="90" t="s">
        <v>36</v>
      </c>
      <c r="G55" s="90" t="s">
        <v>112</v>
      </c>
      <c r="H55" s="91"/>
    </row>
    <row r="56" spans="2:8" s="87" customFormat="1" ht="13.75" x14ac:dyDescent="0.25">
      <c r="B56" s="88" t="s">
        <v>94</v>
      </c>
      <c r="C56" s="89" t="s">
        <v>40</v>
      </c>
      <c r="D56" s="90">
        <v>0</v>
      </c>
      <c r="E56" s="90">
        <v>2700000</v>
      </c>
      <c r="F56" s="90" t="s">
        <v>36</v>
      </c>
      <c r="G56" s="90" t="s">
        <v>112</v>
      </c>
      <c r="H56" s="91"/>
    </row>
    <row r="57" spans="2:8" s="87" customFormat="1" ht="13.75" x14ac:dyDescent="0.25">
      <c r="B57" s="88" t="s">
        <v>94</v>
      </c>
      <c r="C57" s="89" t="s">
        <v>40</v>
      </c>
      <c r="D57" s="90">
        <v>0</v>
      </c>
      <c r="E57" s="90">
        <v>300000</v>
      </c>
      <c r="F57" s="90" t="s">
        <v>36</v>
      </c>
      <c r="G57" s="90" t="s">
        <v>112</v>
      </c>
      <c r="H57" s="91"/>
    </row>
    <row r="58" spans="2:8" s="120" customFormat="1" ht="28" x14ac:dyDescent="0.35">
      <c r="B58" s="149" t="s">
        <v>135</v>
      </c>
      <c r="C58" s="150" t="s">
        <v>180</v>
      </c>
      <c r="D58" s="151">
        <v>3000000</v>
      </c>
      <c r="E58" s="151">
        <v>0</v>
      </c>
      <c r="F58" s="151" t="s">
        <v>38</v>
      </c>
      <c r="G58" s="151" t="s">
        <v>112</v>
      </c>
      <c r="H58" s="152"/>
    </row>
    <row r="59" spans="2:8" s="120" customFormat="1" ht="28" x14ac:dyDescent="0.35">
      <c r="B59" s="149" t="s">
        <v>135</v>
      </c>
      <c r="C59" s="150" t="s">
        <v>181</v>
      </c>
      <c r="D59" s="151">
        <v>3000000</v>
      </c>
      <c r="E59" s="151">
        <v>0</v>
      </c>
      <c r="F59" s="151" t="s">
        <v>38</v>
      </c>
      <c r="G59" s="151" t="s">
        <v>112</v>
      </c>
      <c r="H59" s="152"/>
    </row>
    <row r="60" spans="2:8" ht="13.75" x14ac:dyDescent="0.25">
      <c r="B60" s="88" t="s">
        <v>103</v>
      </c>
      <c r="C60" s="89" t="s">
        <v>53</v>
      </c>
      <c r="D60" s="90">
        <v>0</v>
      </c>
      <c r="E60" s="90">
        <v>5000000</v>
      </c>
      <c r="F60" s="90" t="s">
        <v>36</v>
      </c>
      <c r="G60" s="90" t="s">
        <v>112</v>
      </c>
      <c r="H60" s="91"/>
    </row>
    <row r="61" spans="2:8" ht="13.75" x14ac:dyDescent="0.25">
      <c r="B61" s="88" t="s">
        <v>97</v>
      </c>
      <c r="C61" s="89" t="s">
        <v>53</v>
      </c>
      <c r="D61" s="90">
        <v>5000000</v>
      </c>
      <c r="E61" s="90">
        <v>0</v>
      </c>
      <c r="F61" s="90" t="s">
        <v>38</v>
      </c>
      <c r="G61" s="90" t="s">
        <v>112</v>
      </c>
      <c r="H61" s="91"/>
    </row>
    <row r="62" spans="2:8" ht="13.75" x14ac:dyDescent="0.25">
      <c r="B62" s="88" t="s">
        <v>98</v>
      </c>
      <c r="C62" s="89" t="s">
        <v>11</v>
      </c>
      <c r="D62" s="90">
        <v>0</v>
      </c>
      <c r="E62" s="90">
        <v>6000000</v>
      </c>
      <c r="F62" s="90" t="s">
        <v>36</v>
      </c>
      <c r="G62" s="90" t="s">
        <v>111</v>
      </c>
      <c r="H62" s="91"/>
    </row>
    <row r="63" spans="2:8" x14ac:dyDescent="0.3">
      <c r="B63" s="88" t="s">
        <v>99</v>
      </c>
      <c r="C63" s="89" t="s">
        <v>100</v>
      </c>
      <c r="D63" s="90">
        <v>0</v>
      </c>
      <c r="E63" s="90">
        <v>3000000</v>
      </c>
      <c r="F63" s="90" t="s">
        <v>36</v>
      </c>
      <c r="G63" s="90" t="s">
        <v>112</v>
      </c>
      <c r="H63" s="91"/>
    </row>
    <row r="64" spans="2:8" s="25" customFormat="1" x14ac:dyDescent="0.3">
      <c r="B64" s="88" t="s">
        <v>101</v>
      </c>
      <c r="C64" s="89" t="s">
        <v>102</v>
      </c>
      <c r="D64" s="90">
        <v>0</v>
      </c>
      <c r="E64" s="90">
        <v>5000000</v>
      </c>
      <c r="F64" s="90" t="s">
        <v>36</v>
      </c>
      <c r="G64" s="90" t="s">
        <v>112</v>
      </c>
      <c r="H64" s="91"/>
    </row>
    <row r="65" spans="2:8" s="25" customFormat="1" x14ac:dyDescent="0.3">
      <c r="B65" s="88" t="s">
        <v>104</v>
      </c>
      <c r="C65" s="89" t="s">
        <v>100</v>
      </c>
      <c r="D65" s="90">
        <v>0</v>
      </c>
      <c r="E65" s="90">
        <v>5000000</v>
      </c>
      <c r="F65" s="90" t="s">
        <v>36</v>
      </c>
      <c r="G65" s="90" t="s">
        <v>112</v>
      </c>
      <c r="H65" s="91"/>
    </row>
    <row r="66" spans="2:8" x14ac:dyDescent="0.3">
      <c r="B66" s="88" t="s">
        <v>144</v>
      </c>
      <c r="C66" s="89" t="s">
        <v>100</v>
      </c>
      <c r="D66" s="90">
        <v>5000000</v>
      </c>
      <c r="E66" s="90">
        <v>0</v>
      </c>
      <c r="F66" s="90" t="s">
        <v>38</v>
      </c>
      <c r="G66" s="90" t="s">
        <v>112</v>
      </c>
      <c r="H66" s="91"/>
    </row>
    <row r="67" spans="2:8" x14ac:dyDescent="0.3">
      <c r="B67" s="88" t="s">
        <v>105</v>
      </c>
      <c r="C67" s="89" t="s">
        <v>178</v>
      </c>
      <c r="D67" s="90">
        <v>0</v>
      </c>
      <c r="E67" s="90">
        <v>600000</v>
      </c>
      <c r="F67" s="90" t="s">
        <v>160</v>
      </c>
      <c r="G67" s="90" t="s">
        <v>161</v>
      </c>
      <c r="H67" s="91"/>
    </row>
    <row r="68" spans="2:8" x14ac:dyDescent="0.3">
      <c r="B68" s="88" t="s">
        <v>106</v>
      </c>
      <c r="C68" s="89" t="s">
        <v>177</v>
      </c>
      <c r="D68" s="90">
        <v>600000</v>
      </c>
      <c r="E68" s="90">
        <v>0</v>
      </c>
      <c r="F68" s="90" t="s">
        <v>160</v>
      </c>
      <c r="G68" s="90" t="s">
        <v>161</v>
      </c>
      <c r="H68" s="91"/>
    </row>
    <row r="69" spans="2:8" x14ac:dyDescent="0.3">
      <c r="B69" s="88" t="s">
        <v>107</v>
      </c>
      <c r="C69" s="89" t="s">
        <v>100</v>
      </c>
      <c r="D69" s="90">
        <v>1500000</v>
      </c>
      <c r="E69" s="90">
        <v>0</v>
      </c>
      <c r="F69" s="90" t="s">
        <v>38</v>
      </c>
      <c r="G69" s="90" t="s">
        <v>112</v>
      </c>
      <c r="H69" s="91"/>
    </row>
    <row r="70" spans="2:8" x14ac:dyDescent="0.3">
      <c r="B70" s="88" t="s">
        <v>108</v>
      </c>
      <c r="C70" s="89" t="s">
        <v>100</v>
      </c>
      <c r="D70" s="90">
        <v>1500000</v>
      </c>
      <c r="E70" s="90">
        <v>0</v>
      </c>
      <c r="F70" s="90" t="s">
        <v>38</v>
      </c>
      <c r="G70" s="90" t="s">
        <v>112</v>
      </c>
      <c r="H70" s="91"/>
    </row>
    <row r="71" spans="2:8" x14ac:dyDescent="0.3">
      <c r="B71" s="88"/>
      <c r="C71" s="89"/>
      <c r="D71" s="90"/>
      <c r="E71" s="90"/>
      <c r="F71" s="90"/>
      <c r="G71" s="90"/>
      <c r="H71" s="91"/>
    </row>
    <row r="72" spans="2:8" ht="14.5" thickBot="1" x14ac:dyDescent="0.35">
      <c r="B72" s="9"/>
      <c r="C72" s="10"/>
      <c r="D72" s="11"/>
      <c r="E72" s="11"/>
      <c r="F72" s="11"/>
      <c r="G72" s="11"/>
      <c r="H72" s="14"/>
    </row>
    <row r="73" spans="2:8" ht="14.5" thickBot="1" x14ac:dyDescent="0.35">
      <c r="B73" s="79"/>
      <c r="C73" s="80" t="s">
        <v>46</v>
      </c>
      <c r="D73" s="81">
        <f>SUM(D4:D72)</f>
        <v>76063495</v>
      </c>
      <c r="E73" s="81">
        <f>SUM(E4:E72)</f>
        <v>81979300</v>
      </c>
      <c r="F73" s="81"/>
      <c r="G73" s="81"/>
      <c r="H73" s="82"/>
    </row>
    <row r="74" spans="2:8" s="148" customFormat="1" ht="15.5" thickBot="1" x14ac:dyDescent="0.35">
      <c r="B74" s="143"/>
      <c r="C74" s="144" t="s">
        <v>175</v>
      </c>
      <c r="D74" s="145">
        <f>+E73-D73</f>
        <v>5915805</v>
      </c>
      <c r="E74" s="146"/>
      <c r="F74" s="146"/>
      <c r="G74" s="146"/>
      <c r="H74" s="147"/>
    </row>
    <row r="75" spans="2:8" x14ac:dyDescent="0.3">
      <c r="B75" s="127"/>
      <c r="C75" s="128"/>
      <c r="D75" s="129"/>
      <c r="E75" s="129"/>
      <c r="F75" s="129"/>
      <c r="G75" s="129"/>
      <c r="H75" s="130"/>
    </row>
    <row r="76" spans="2:8" x14ac:dyDescent="0.3">
      <c r="B76" s="127"/>
      <c r="C76" s="128"/>
      <c r="D76" s="129"/>
      <c r="E76" s="129"/>
      <c r="F76" s="129"/>
      <c r="G76" s="129"/>
      <c r="H76" s="130"/>
    </row>
    <row r="77" spans="2:8" ht="14.5" thickBot="1" x14ac:dyDescent="0.35">
      <c r="B77" s="131" t="s">
        <v>183</v>
      </c>
      <c r="C77" s="132"/>
      <c r="D77" s="132"/>
      <c r="E77" s="132"/>
      <c r="F77" s="132"/>
      <c r="G77" s="132"/>
      <c r="H77" s="133"/>
    </row>
    <row r="78" spans="2:8" x14ac:dyDescent="0.3">
      <c r="B78" s="53" t="s">
        <v>10</v>
      </c>
      <c r="C78" s="54" t="s">
        <v>11</v>
      </c>
      <c r="D78" s="55">
        <v>0</v>
      </c>
      <c r="E78" s="55">
        <v>1500000</v>
      </c>
      <c r="F78" s="55"/>
      <c r="G78" s="55" t="s">
        <v>173</v>
      </c>
      <c r="H78" s="113"/>
    </row>
    <row r="79" spans="2:8" x14ac:dyDescent="0.3">
      <c r="B79" s="6" t="s">
        <v>93</v>
      </c>
      <c r="C79" s="7" t="s">
        <v>96</v>
      </c>
      <c r="D79" s="8">
        <v>3000000</v>
      </c>
      <c r="E79" s="8">
        <v>0</v>
      </c>
      <c r="F79" s="8"/>
      <c r="G79" s="8" t="s">
        <v>173</v>
      </c>
      <c r="H79" s="13"/>
    </row>
    <row r="80" spans="2:8" x14ac:dyDescent="0.3">
      <c r="B80" s="6" t="s">
        <v>93</v>
      </c>
      <c r="C80" s="7" t="s">
        <v>95</v>
      </c>
      <c r="D80" s="8">
        <v>3000000</v>
      </c>
      <c r="E80" s="8">
        <v>0</v>
      </c>
      <c r="F80" s="8"/>
      <c r="G80" s="8" t="s">
        <v>173</v>
      </c>
      <c r="H80" s="13"/>
    </row>
    <row r="81" spans="2:8" ht="14.5" thickBot="1" x14ac:dyDescent="0.35">
      <c r="B81" s="109"/>
      <c r="C81" s="110"/>
      <c r="D81" s="111"/>
      <c r="E81" s="111"/>
      <c r="F81" s="111"/>
      <c r="G81" s="111"/>
      <c r="H81" s="114"/>
    </row>
    <row r="84" spans="2:8" ht="14.5" thickBot="1" x14ac:dyDescent="0.35"/>
    <row r="85" spans="2:8" x14ac:dyDescent="0.3">
      <c r="B85" s="53" t="s">
        <v>126</v>
      </c>
      <c r="C85" s="54" t="s">
        <v>4</v>
      </c>
      <c r="D85" s="55">
        <v>1000000</v>
      </c>
      <c r="E85" s="55"/>
      <c r="F85" s="55" t="s">
        <v>7</v>
      </c>
      <c r="G85" s="56" t="s">
        <v>112</v>
      </c>
    </row>
    <row r="86" spans="2:8" x14ac:dyDescent="0.3">
      <c r="B86" s="6" t="s">
        <v>127</v>
      </c>
      <c r="C86" s="7" t="s">
        <v>4</v>
      </c>
      <c r="D86" s="8">
        <v>0</v>
      </c>
      <c r="E86" s="8">
        <v>1000000</v>
      </c>
      <c r="F86" s="8" t="s">
        <v>18</v>
      </c>
      <c r="G86" s="20" t="s">
        <v>112</v>
      </c>
    </row>
    <row r="87" spans="2:8" x14ac:dyDescent="0.3">
      <c r="B87" s="6" t="s">
        <v>128</v>
      </c>
      <c r="C87" s="7" t="s">
        <v>16</v>
      </c>
      <c r="D87" s="8">
        <v>0</v>
      </c>
      <c r="E87" s="8">
        <v>2500000</v>
      </c>
      <c r="F87" s="8" t="s">
        <v>36</v>
      </c>
      <c r="G87" s="20" t="s">
        <v>112</v>
      </c>
    </row>
    <row r="88" spans="2:8" x14ac:dyDescent="0.3">
      <c r="B88" s="6" t="s">
        <v>129</v>
      </c>
      <c r="C88" s="7" t="s">
        <v>16</v>
      </c>
      <c r="D88" s="8">
        <v>2500000</v>
      </c>
      <c r="E88" s="8">
        <v>0</v>
      </c>
      <c r="F88" s="8" t="s">
        <v>38</v>
      </c>
      <c r="G88" s="20" t="s">
        <v>112</v>
      </c>
    </row>
    <row r="89" spans="2:8" x14ac:dyDescent="0.3">
      <c r="B89" s="6" t="s">
        <v>130</v>
      </c>
      <c r="C89" s="7" t="s">
        <v>41</v>
      </c>
      <c r="D89" s="8">
        <v>1700000</v>
      </c>
      <c r="E89" s="8">
        <v>0</v>
      </c>
      <c r="F89" s="8" t="s">
        <v>7</v>
      </c>
      <c r="G89" s="20" t="s">
        <v>112</v>
      </c>
    </row>
    <row r="90" spans="2:8" x14ac:dyDescent="0.3">
      <c r="B90" s="6" t="s">
        <v>131</v>
      </c>
      <c r="C90" s="7" t="s">
        <v>41</v>
      </c>
      <c r="D90" s="8">
        <v>0</v>
      </c>
      <c r="E90" s="8">
        <v>1700000</v>
      </c>
      <c r="F90" s="8" t="s">
        <v>18</v>
      </c>
      <c r="G90" s="20" t="s">
        <v>112</v>
      </c>
    </row>
    <row r="91" spans="2:8" x14ac:dyDescent="0.3">
      <c r="B91" s="6" t="s">
        <v>133</v>
      </c>
      <c r="C91" s="7" t="s">
        <v>40</v>
      </c>
      <c r="D91" s="129">
        <v>0</v>
      </c>
      <c r="E91" s="8">
        <v>1500000</v>
      </c>
      <c r="F91" s="8" t="s">
        <v>36</v>
      </c>
      <c r="G91" s="20" t="s">
        <v>112</v>
      </c>
    </row>
    <row r="92" spans="2:8" x14ac:dyDescent="0.3">
      <c r="B92" s="6" t="s">
        <v>134</v>
      </c>
      <c r="C92" s="7" t="s">
        <v>40</v>
      </c>
      <c r="D92" s="8">
        <v>1500000</v>
      </c>
      <c r="E92" s="8">
        <v>0</v>
      </c>
      <c r="F92" s="8" t="s">
        <v>38</v>
      </c>
      <c r="G92" s="20" t="s">
        <v>112</v>
      </c>
    </row>
    <row r="93" spans="2:8" s="87" customFormat="1" ht="13.5" customHeight="1" x14ac:dyDescent="0.3">
      <c r="B93" s="88" t="s">
        <v>128</v>
      </c>
      <c r="C93" s="89" t="s">
        <v>54</v>
      </c>
      <c r="D93" s="90">
        <v>0</v>
      </c>
      <c r="E93" s="90">
        <v>1500000</v>
      </c>
      <c r="F93" s="90" t="s">
        <v>36</v>
      </c>
      <c r="G93" s="91" t="s">
        <v>112</v>
      </c>
      <c r="H93" s="115"/>
    </row>
    <row r="94" spans="2:8" s="87" customFormat="1" x14ac:dyDescent="0.3">
      <c r="B94" s="88" t="s">
        <v>134</v>
      </c>
      <c r="C94" s="89" t="s">
        <v>54</v>
      </c>
      <c r="D94" s="90">
        <v>1500000</v>
      </c>
      <c r="E94" s="90">
        <v>0</v>
      </c>
      <c r="F94" s="90" t="s">
        <v>38</v>
      </c>
      <c r="G94" s="91" t="s">
        <v>112</v>
      </c>
      <c r="H94" s="115"/>
    </row>
    <row r="95" spans="2:8" x14ac:dyDescent="0.3">
      <c r="B95" s="6" t="s">
        <v>137</v>
      </c>
      <c r="C95" s="7" t="s">
        <v>100</v>
      </c>
      <c r="D95" s="8">
        <v>0</v>
      </c>
      <c r="E95" s="8">
        <v>4000000</v>
      </c>
      <c r="F95" s="8" t="s">
        <v>36</v>
      </c>
      <c r="G95" s="20" t="s">
        <v>112</v>
      </c>
    </row>
    <row r="96" spans="2:8" x14ac:dyDescent="0.3">
      <c r="B96" s="6" t="s">
        <v>138</v>
      </c>
      <c r="C96" s="7" t="s">
        <v>100</v>
      </c>
      <c r="D96" s="8">
        <v>4000000</v>
      </c>
      <c r="E96" s="8">
        <v>0</v>
      </c>
      <c r="F96" s="8" t="s">
        <v>38</v>
      </c>
      <c r="G96" s="20" t="s">
        <v>112</v>
      </c>
    </row>
    <row r="97" spans="2:7" x14ac:dyDescent="0.3">
      <c r="B97" s="6" t="s">
        <v>128</v>
      </c>
      <c r="C97" s="7" t="s">
        <v>100</v>
      </c>
      <c r="D97" s="8">
        <v>0</v>
      </c>
      <c r="E97" s="8">
        <v>1500000</v>
      </c>
      <c r="F97" s="8" t="s">
        <v>36</v>
      </c>
      <c r="G97" s="20" t="s">
        <v>112</v>
      </c>
    </row>
    <row r="98" spans="2:7" x14ac:dyDescent="0.3">
      <c r="B98" s="6" t="s">
        <v>139</v>
      </c>
      <c r="C98" s="7" t="s">
        <v>100</v>
      </c>
      <c r="D98" s="8">
        <v>1500000</v>
      </c>
      <c r="E98" s="8">
        <v>0</v>
      </c>
      <c r="F98" s="8" t="s">
        <v>38</v>
      </c>
      <c r="G98" s="20" t="s">
        <v>112</v>
      </c>
    </row>
    <row r="99" spans="2:7" x14ac:dyDescent="0.3">
      <c r="B99" s="6" t="s">
        <v>99</v>
      </c>
      <c r="C99" s="7" t="s">
        <v>100</v>
      </c>
      <c r="D99" s="8">
        <v>0</v>
      </c>
      <c r="E99" s="8">
        <v>3000000</v>
      </c>
      <c r="F99" s="8" t="s">
        <v>36</v>
      </c>
      <c r="G99" s="20" t="s">
        <v>112</v>
      </c>
    </row>
    <row r="100" spans="2:7" x14ac:dyDescent="0.3">
      <c r="B100" s="6" t="s">
        <v>104</v>
      </c>
      <c r="C100" s="7" t="s">
        <v>100</v>
      </c>
      <c r="D100" s="8">
        <v>0</v>
      </c>
      <c r="E100" s="8">
        <v>5000000</v>
      </c>
      <c r="F100" s="8" t="s">
        <v>36</v>
      </c>
      <c r="G100" s="20" t="s">
        <v>112</v>
      </c>
    </row>
    <row r="101" spans="2:7" x14ac:dyDescent="0.3">
      <c r="B101" s="6" t="s">
        <v>140</v>
      </c>
      <c r="C101" s="7" t="s">
        <v>100</v>
      </c>
      <c r="D101" s="8">
        <v>0</v>
      </c>
      <c r="E101" s="8">
        <v>1000</v>
      </c>
      <c r="F101" s="8" t="s">
        <v>36</v>
      </c>
      <c r="G101" s="20" t="s">
        <v>112</v>
      </c>
    </row>
    <row r="102" spans="2:7" x14ac:dyDescent="0.3">
      <c r="B102" s="6" t="s">
        <v>140</v>
      </c>
      <c r="C102" s="7" t="s">
        <v>100</v>
      </c>
      <c r="D102" s="8">
        <v>0</v>
      </c>
      <c r="E102" s="8">
        <v>4999000</v>
      </c>
      <c r="F102" s="8" t="s">
        <v>36</v>
      </c>
      <c r="G102" s="20" t="s">
        <v>112</v>
      </c>
    </row>
    <row r="103" spans="2:7" x14ac:dyDescent="0.3">
      <c r="B103" s="6" t="s">
        <v>141</v>
      </c>
      <c r="C103" s="7" t="s">
        <v>100</v>
      </c>
      <c r="D103" s="8">
        <v>0</v>
      </c>
      <c r="E103" s="8">
        <v>5000000</v>
      </c>
      <c r="F103" s="8" t="s">
        <v>36</v>
      </c>
      <c r="G103" s="20" t="s">
        <v>112</v>
      </c>
    </row>
    <row r="104" spans="2:7" x14ac:dyDescent="0.3">
      <c r="B104" s="6" t="s">
        <v>142</v>
      </c>
      <c r="C104" s="7" t="s">
        <v>100</v>
      </c>
      <c r="D104" s="8">
        <v>0</v>
      </c>
      <c r="E104" s="8">
        <v>2000000</v>
      </c>
      <c r="F104" s="8" t="s">
        <v>36</v>
      </c>
      <c r="G104" s="20" t="s">
        <v>112</v>
      </c>
    </row>
    <row r="105" spans="2:7" x14ac:dyDescent="0.3">
      <c r="B105" s="6" t="s">
        <v>143</v>
      </c>
      <c r="C105" s="7" t="s">
        <v>100</v>
      </c>
      <c r="D105" s="8">
        <v>10000000</v>
      </c>
      <c r="E105" s="8">
        <v>0</v>
      </c>
      <c r="F105" s="8" t="s">
        <v>38</v>
      </c>
      <c r="G105" s="20" t="s">
        <v>112</v>
      </c>
    </row>
    <row r="106" spans="2:7" x14ac:dyDescent="0.3">
      <c r="B106" s="6" t="s">
        <v>143</v>
      </c>
      <c r="C106" s="7" t="s">
        <v>100</v>
      </c>
      <c r="D106" s="8">
        <v>2000000</v>
      </c>
      <c r="E106" s="8">
        <v>0</v>
      </c>
      <c r="F106" s="8" t="s">
        <v>38</v>
      </c>
      <c r="G106" s="20" t="s">
        <v>112</v>
      </c>
    </row>
    <row r="107" spans="2:7" x14ac:dyDescent="0.3">
      <c r="B107" s="6" t="s">
        <v>144</v>
      </c>
      <c r="C107" s="7" t="s">
        <v>100</v>
      </c>
      <c r="D107" s="8">
        <v>5000000</v>
      </c>
      <c r="E107" s="8">
        <v>0</v>
      </c>
      <c r="F107" s="8" t="s">
        <v>38</v>
      </c>
      <c r="G107" s="20" t="s">
        <v>112</v>
      </c>
    </row>
    <row r="108" spans="2:7" x14ac:dyDescent="0.3">
      <c r="B108" s="6" t="s">
        <v>145</v>
      </c>
      <c r="C108" s="7" t="s">
        <v>100</v>
      </c>
      <c r="D108" s="8">
        <v>0</v>
      </c>
      <c r="E108" s="8">
        <v>1000000</v>
      </c>
      <c r="F108" s="8" t="s">
        <v>36</v>
      </c>
      <c r="G108" s="20" t="s">
        <v>112</v>
      </c>
    </row>
    <row r="109" spans="2:7" x14ac:dyDescent="0.3">
      <c r="B109" s="6" t="s">
        <v>146</v>
      </c>
      <c r="C109" s="7" t="s">
        <v>100</v>
      </c>
      <c r="D109" s="8">
        <v>1000000</v>
      </c>
      <c r="E109" s="8">
        <v>0</v>
      </c>
      <c r="F109" s="8" t="s">
        <v>38</v>
      </c>
      <c r="G109" s="20" t="s">
        <v>112</v>
      </c>
    </row>
    <row r="110" spans="2:7" x14ac:dyDescent="0.3">
      <c r="B110" s="6" t="s">
        <v>107</v>
      </c>
      <c r="C110" s="7" t="s">
        <v>100</v>
      </c>
      <c r="D110" s="8">
        <v>1500000</v>
      </c>
      <c r="E110" s="8">
        <v>0</v>
      </c>
      <c r="F110" s="8" t="s">
        <v>38</v>
      </c>
      <c r="G110" s="20" t="s">
        <v>112</v>
      </c>
    </row>
    <row r="111" spans="2:7" x14ac:dyDescent="0.3">
      <c r="B111" s="6" t="s">
        <v>108</v>
      </c>
      <c r="C111" s="7" t="s">
        <v>100</v>
      </c>
      <c r="D111" s="8">
        <v>1500000</v>
      </c>
      <c r="E111" s="8">
        <v>0</v>
      </c>
      <c r="F111" s="8" t="s">
        <v>38</v>
      </c>
      <c r="G111" s="20" t="s">
        <v>112</v>
      </c>
    </row>
    <row r="112" spans="2:7" x14ac:dyDescent="0.3">
      <c r="B112" s="6" t="s">
        <v>147</v>
      </c>
      <c r="C112" s="7" t="s">
        <v>100</v>
      </c>
      <c r="D112" s="8">
        <v>0</v>
      </c>
      <c r="E112" s="8">
        <v>2000000</v>
      </c>
      <c r="F112" s="8" t="s">
        <v>36</v>
      </c>
      <c r="G112" s="20" t="s">
        <v>112</v>
      </c>
    </row>
    <row r="113" spans="2:9" x14ac:dyDescent="0.3">
      <c r="B113" s="6" t="s">
        <v>147</v>
      </c>
      <c r="C113" s="7" t="s">
        <v>100</v>
      </c>
      <c r="D113" s="8">
        <v>2000000</v>
      </c>
      <c r="E113" s="8">
        <v>0</v>
      </c>
      <c r="F113" s="8" t="s">
        <v>38</v>
      </c>
      <c r="G113" s="20" t="s">
        <v>112</v>
      </c>
    </row>
    <row r="114" spans="2:9" x14ac:dyDescent="0.3">
      <c r="B114" s="6" t="s">
        <v>148</v>
      </c>
      <c r="C114" s="7" t="s">
        <v>100</v>
      </c>
      <c r="D114" s="8">
        <v>0</v>
      </c>
      <c r="E114" s="8">
        <v>1000000</v>
      </c>
      <c r="F114" s="8" t="s">
        <v>36</v>
      </c>
      <c r="G114" s="20" t="s">
        <v>112</v>
      </c>
    </row>
    <row r="115" spans="2:9" x14ac:dyDescent="0.3">
      <c r="B115" s="6" t="s">
        <v>149</v>
      </c>
      <c r="C115" s="7" t="s">
        <v>100</v>
      </c>
      <c r="D115" s="8">
        <v>1000000</v>
      </c>
      <c r="E115" s="8">
        <v>0</v>
      </c>
      <c r="F115" s="8" t="s">
        <v>38</v>
      </c>
      <c r="G115" s="20" t="s">
        <v>112</v>
      </c>
    </row>
    <row r="116" spans="2:9" x14ac:dyDescent="0.3">
      <c r="B116" s="6" t="s">
        <v>150</v>
      </c>
      <c r="C116" s="7" t="s">
        <v>100</v>
      </c>
      <c r="D116" s="8">
        <v>0</v>
      </c>
      <c r="E116" s="8">
        <v>500000</v>
      </c>
      <c r="F116" s="8" t="s">
        <v>36</v>
      </c>
      <c r="G116" s="20" t="s">
        <v>112</v>
      </c>
    </row>
    <row r="117" spans="2:9" x14ac:dyDescent="0.3">
      <c r="B117" s="6" t="s">
        <v>151</v>
      </c>
      <c r="C117" s="7" t="s">
        <v>100</v>
      </c>
      <c r="D117" s="8">
        <v>500000</v>
      </c>
      <c r="E117" s="8">
        <v>0</v>
      </c>
      <c r="F117" s="8" t="s">
        <v>38</v>
      </c>
      <c r="G117" s="20" t="s">
        <v>112</v>
      </c>
    </row>
    <row r="118" spans="2:9" x14ac:dyDescent="0.3">
      <c r="B118" s="6" t="s">
        <v>152</v>
      </c>
      <c r="C118" s="7" t="s">
        <v>100</v>
      </c>
      <c r="D118" s="8">
        <v>0</v>
      </c>
      <c r="E118" s="8">
        <v>4500000</v>
      </c>
      <c r="F118" s="8" t="s">
        <v>36</v>
      </c>
      <c r="G118" s="20" t="s">
        <v>112</v>
      </c>
    </row>
    <row r="119" spans="2:9" x14ac:dyDescent="0.3">
      <c r="B119" s="6" t="s">
        <v>154</v>
      </c>
      <c r="C119" s="7" t="s">
        <v>100</v>
      </c>
      <c r="D119" s="8">
        <v>4500000</v>
      </c>
      <c r="E119" s="8">
        <v>0</v>
      </c>
      <c r="F119" s="8" t="s">
        <v>38</v>
      </c>
      <c r="G119" s="20" t="s">
        <v>112</v>
      </c>
    </row>
    <row r="120" spans="2:9" x14ac:dyDescent="0.3">
      <c r="B120" s="6" t="s">
        <v>153</v>
      </c>
      <c r="C120" s="7" t="s">
        <v>100</v>
      </c>
      <c r="D120" s="8">
        <v>0</v>
      </c>
      <c r="E120" s="8">
        <v>500000</v>
      </c>
      <c r="F120" s="8" t="s">
        <v>36</v>
      </c>
      <c r="G120" s="20" t="s">
        <v>112</v>
      </c>
    </row>
    <row r="121" spans="2:9" x14ac:dyDescent="0.3">
      <c r="B121" s="6" t="s">
        <v>155</v>
      </c>
      <c r="C121" s="7" t="s">
        <v>100</v>
      </c>
      <c r="D121" s="8">
        <v>500000</v>
      </c>
      <c r="E121" s="8">
        <v>0</v>
      </c>
      <c r="F121" s="8" t="s">
        <v>38</v>
      </c>
      <c r="G121" s="20" t="s">
        <v>112</v>
      </c>
    </row>
    <row r="122" spans="2:9" x14ac:dyDescent="0.3">
      <c r="B122" s="9" t="s">
        <v>35</v>
      </c>
      <c r="C122" s="10" t="s">
        <v>11</v>
      </c>
      <c r="D122" s="11">
        <v>0</v>
      </c>
      <c r="E122" s="11">
        <v>4500000</v>
      </c>
      <c r="F122" s="8" t="s">
        <v>36</v>
      </c>
      <c r="G122" s="14" t="s">
        <v>111</v>
      </c>
    </row>
    <row r="123" spans="2:9" x14ac:dyDescent="0.3">
      <c r="B123" s="9" t="s">
        <v>37</v>
      </c>
      <c r="C123" s="10" t="s">
        <v>8</v>
      </c>
      <c r="D123" s="11">
        <v>4500000</v>
      </c>
      <c r="E123" s="11">
        <v>0</v>
      </c>
      <c r="F123" s="8" t="s">
        <v>38</v>
      </c>
      <c r="G123" s="14" t="s">
        <v>111</v>
      </c>
    </row>
    <row r="124" spans="2:9" x14ac:dyDescent="0.3">
      <c r="B124" s="9" t="s">
        <v>157</v>
      </c>
      <c r="C124" s="10" t="s">
        <v>11</v>
      </c>
      <c r="D124" s="11">
        <v>0</v>
      </c>
      <c r="E124" s="11">
        <v>1500000</v>
      </c>
      <c r="F124" s="8" t="s">
        <v>36</v>
      </c>
      <c r="G124" s="14" t="s">
        <v>111</v>
      </c>
    </row>
    <row r="125" spans="2:9" x14ac:dyDescent="0.3">
      <c r="B125" s="9" t="s">
        <v>158</v>
      </c>
      <c r="C125" s="10" t="s">
        <v>8</v>
      </c>
      <c r="D125" s="11">
        <v>1500000</v>
      </c>
      <c r="E125" s="11">
        <v>0</v>
      </c>
      <c r="F125" s="8" t="s">
        <v>38</v>
      </c>
      <c r="G125" s="14" t="s">
        <v>111</v>
      </c>
    </row>
    <row r="126" spans="2:9" x14ac:dyDescent="0.3">
      <c r="B126" s="9" t="s">
        <v>165</v>
      </c>
      <c r="C126" s="10" t="s">
        <v>8</v>
      </c>
      <c r="D126" s="11">
        <v>2000000</v>
      </c>
      <c r="E126" s="11">
        <v>0</v>
      </c>
      <c r="F126" s="11" t="s">
        <v>166</v>
      </c>
      <c r="G126" s="14"/>
    </row>
    <row r="127" spans="2:9" x14ac:dyDescent="0.3">
      <c r="B127" s="9" t="s">
        <v>167</v>
      </c>
      <c r="C127" s="10" t="s">
        <v>11</v>
      </c>
      <c r="D127" s="11">
        <v>0</v>
      </c>
      <c r="E127" s="11">
        <v>2000000</v>
      </c>
      <c r="F127" s="11" t="s">
        <v>168</v>
      </c>
      <c r="G127" s="14"/>
    </row>
    <row r="128" spans="2:9" x14ac:dyDescent="0.3">
      <c r="B128" s="9" t="s">
        <v>169</v>
      </c>
      <c r="C128" s="10" t="s">
        <v>8</v>
      </c>
      <c r="D128" s="11">
        <v>2000000</v>
      </c>
      <c r="E128" s="11">
        <v>0</v>
      </c>
      <c r="F128" s="8" t="s">
        <v>7</v>
      </c>
      <c r="G128" s="14"/>
      <c r="I128" s="2"/>
    </row>
    <row r="129" spans="2:9" x14ac:dyDescent="0.3">
      <c r="B129" s="60" t="s">
        <v>113</v>
      </c>
      <c r="C129" s="61" t="s">
        <v>11</v>
      </c>
      <c r="D129" s="62">
        <v>0</v>
      </c>
      <c r="E129" s="62">
        <v>1000000</v>
      </c>
      <c r="F129" s="62" t="s">
        <v>36</v>
      </c>
      <c r="G129" s="63" t="s">
        <v>111</v>
      </c>
      <c r="I129" s="2"/>
    </row>
    <row r="130" spans="2:9" x14ac:dyDescent="0.3">
      <c r="B130" s="9" t="s">
        <v>170</v>
      </c>
      <c r="C130" s="10" t="s">
        <v>11</v>
      </c>
      <c r="D130" s="11">
        <v>0</v>
      </c>
      <c r="E130" s="11">
        <v>2000000</v>
      </c>
      <c r="F130" s="8" t="s">
        <v>18</v>
      </c>
      <c r="G130" s="14"/>
      <c r="I130" s="2"/>
    </row>
    <row r="131" spans="2:9" x14ac:dyDescent="0.3">
      <c r="B131" s="60" t="s">
        <v>115</v>
      </c>
      <c r="C131" s="61" t="s">
        <v>8</v>
      </c>
      <c r="D131" s="62">
        <v>1000000</v>
      </c>
      <c r="E131" s="62">
        <v>0</v>
      </c>
      <c r="F131" s="62" t="s">
        <v>38</v>
      </c>
      <c r="G131" s="63" t="s">
        <v>111</v>
      </c>
      <c r="I131" s="2"/>
    </row>
    <row r="132" spans="2:9" x14ac:dyDescent="0.3">
      <c r="B132" s="9" t="s">
        <v>171</v>
      </c>
      <c r="C132" s="10" t="s">
        <v>11</v>
      </c>
      <c r="D132" s="11">
        <v>0</v>
      </c>
      <c r="E132" s="11">
        <v>1999000</v>
      </c>
      <c r="F132" s="8" t="s">
        <v>36</v>
      </c>
      <c r="G132" s="14"/>
      <c r="I132" s="2"/>
    </row>
    <row r="133" spans="2:9" x14ac:dyDescent="0.3">
      <c r="B133" s="9" t="s">
        <v>172</v>
      </c>
      <c r="C133" s="10" t="s">
        <v>8</v>
      </c>
      <c r="D133" s="11">
        <v>1500000</v>
      </c>
      <c r="E133" s="11">
        <v>0</v>
      </c>
      <c r="F133" s="8" t="s">
        <v>38</v>
      </c>
      <c r="G133" s="14"/>
      <c r="I133" s="2"/>
    </row>
    <row r="134" spans="2:9" x14ac:dyDescent="0.3">
      <c r="B134" s="9"/>
      <c r="C134" s="10"/>
      <c r="D134" s="11"/>
      <c r="E134" s="11"/>
      <c r="F134" s="11"/>
      <c r="G134" s="14"/>
      <c r="I134" s="2"/>
    </row>
    <row r="135" spans="2:9" x14ac:dyDescent="0.3">
      <c r="B135" s="9"/>
      <c r="C135" s="10"/>
      <c r="D135" s="11"/>
      <c r="E135" s="11"/>
      <c r="F135" s="11"/>
      <c r="G135" s="14"/>
      <c r="I135" s="2"/>
    </row>
    <row r="136" spans="2:9" x14ac:dyDescent="0.3">
      <c r="B136" s="9"/>
      <c r="C136" s="10"/>
      <c r="D136" s="11"/>
      <c r="E136" s="11"/>
      <c r="F136" s="11"/>
      <c r="G136" s="14"/>
      <c r="I136" s="2"/>
    </row>
    <row r="137" spans="2:9" x14ac:dyDescent="0.3">
      <c r="B137" s="9"/>
      <c r="C137" s="10"/>
      <c r="D137" s="11"/>
      <c r="E137" s="11"/>
      <c r="F137" s="11"/>
      <c r="G137" s="14"/>
      <c r="I137" s="2"/>
    </row>
    <row r="138" spans="2:9" ht="14.5" thickBot="1" x14ac:dyDescent="0.35">
      <c r="B138" s="109"/>
      <c r="C138" s="110"/>
      <c r="D138" s="111"/>
      <c r="E138" s="111"/>
      <c r="F138" s="111"/>
      <c r="G138" s="114"/>
      <c r="I138" s="2"/>
    </row>
    <row r="139" spans="2:9" s="25" customFormat="1" ht="14.5" thickBot="1" x14ac:dyDescent="0.35">
      <c r="B139" s="3"/>
      <c r="C139" s="4" t="s">
        <v>156</v>
      </c>
      <c r="D139" s="5">
        <f>SUBTOTAL(9,D85:D138)</f>
        <v>55700000</v>
      </c>
      <c r="E139" s="5">
        <f>SUBTOTAL(9,E85:E138)</f>
        <v>56199000</v>
      </c>
      <c r="F139" s="5"/>
      <c r="G139" s="12"/>
      <c r="H139" s="2"/>
      <c r="I139" s="2"/>
    </row>
    <row r="140" spans="2:9" x14ac:dyDescent="0.3">
      <c r="I140" s="2"/>
    </row>
    <row r="141" spans="2:9" x14ac:dyDescent="0.3">
      <c r="D141" s="2">
        <f>+E139-D139</f>
        <v>499000</v>
      </c>
      <c r="I141" s="2"/>
    </row>
  </sheetData>
  <autoFilter ref="B3:G138"/>
  <mergeCells count="1">
    <mergeCell ref="B77:H77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A4" sqref="A4:J16"/>
    </sheetView>
  </sheetViews>
  <sheetFormatPr defaultRowHeight="14.5" x14ac:dyDescent="0.35"/>
  <cols>
    <col min="1" max="1" width="5.1796875" customWidth="1"/>
    <col min="2" max="2" width="9.90625" bestFit="1" customWidth="1"/>
    <col min="4" max="5" width="10.08984375" bestFit="1" customWidth="1"/>
    <col min="10" max="10" width="5.1796875" customWidth="1"/>
  </cols>
  <sheetData>
    <row r="1" spans="2:9" x14ac:dyDescent="0.35">
      <c r="B1" s="50"/>
      <c r="C1" s="50"/>
      <c r="D1" s="50"/>
    </row>
    <row r="2" spans="2:9" x14ac:dyDescent="0.35">
      <c r="B2" s="50"/>
      <c r="C2" s="50"/>
      <c r="D2" s="50"/>
    </row>
    <row r="3" spans="2:9" x14ac:dyDescent="0.35">
      <c r="B3" s="50"/>
      <c r="C3" s="50"/>
      <c r="D3" s="50"/>
    </row>
    <row r="4" spans="2:9" x14ac:dyDescent="0.35">
      <c r="B4" s="50"/>
      <c r="C4" s="50"/>
      <c r="D4" s="50"/>
    </row>
    <row r="5" spans="2:9" ht="15" thickBot="1" x14ac:dyDescent="0.4">
      <c r="B5" s="140" t="s">
        <v>179</v>
      </c>
      <c r="C5" s="140"/>
      <c r="D5" s="140"/>
      <c r="E5" s="140"/>
      <c r="F5" s="140"/>
      <c r="G5" s="140"/>
      <c r="H5" s="140"/>
      <c r="I5" s="140"/>
    </row>
    <row r="6" spans="2:9" ht="29.5" thickBot="1" x14ac:dyDescent="0.4">
      <c r="B6" s="51" t="s">
        <v>0</v>
      </c>
      <c r="C6" s="52" t="s">
        <v>116</v>
      </c>
      <c r="D6" s="52" t="s">
        <v>117</v>
      </c>
      <c r="E6" s="27" t="s">
        <v>118</v>
      </c>
      <c r="F6" s="27" t="s">
        <v>119</v>
      </c>
      <c r="G6" s="27" t="s">
        <v>120</v>
      </c>
      <c r="H6" s="27" t="s">
        <v>121</v>
      </c>
      <c r="I6" s="28" t="s">
        <v>122</v>
      </c>
    </row>
    <row r="7" spans="2:9" x14ac:dyDescent="0.35">
      <c r="B7" s="29"/>
      <c r="C7" s="30"/>
      <c r="D7" s="31"/>
      <c r="E7" s="31"/>
      <c r="F7" s="31"/>
      <c r="G7" s="31"/>
      <c r="H7" s="31"/>
      <c r="I7" s="32"/>
    </row>
    <row r="8" spans="2:9" x14ac:dyDescent="0.35">
      <c r="B8" s="33" t="s">
        <v>26</v>
      </c>
      <c r="C8" s="34">
        <v>1150000</v>
      </c>
      <c r="D8" s="35">
        <v>44712</v>
      </c>
      <c r="E8" s="35">
        <v>45077</v>
      </c>
      <c r="F8" s="36">
        <f>+E8-D8</f>
        <v>365</v>
      </c>
      <c r="G8" s="37">
        <v>0.18</v>
      </c>
      <c r="H8" s="38">
        <f>C8*F8*G8/365</f>
        <v>207000</v>
      </c>
      <c r="I8" s="39">
        <f>+C8+H8</f>
        <v>1357000</v>
      </c>
    </row>
    <row r="9" spans="2:9" x14ac:dyDescent="0.35">
      <c r="B9" s="33"/>
      <c r="C9" s="34"/>
      <c r="D9" s="35">
        <f>+E8</f>
        <v>45077</v>
      </c>
      <c r="E9" s="35">
        <v>45442</v>
      </c>
      <c r="F9" s="36">
        <f>+E9-D9</f>
        <v>365</v>
      </c>
      <c r="G9" s="37">
        <v>0.18</v>
      </c>
      <c r="H9" s="38">
        <f>I8*F9*G9/365</f>
        <v>244260</v>
      </c>
      <c r="I9" s="39">
        <f>+H9+I8</f>
        <v>1601260</v>
      </c>
    </row>
    <row r="10" spans="2:9" x14ac:dyDescent="0.35">
      <c r="B10" s="33"/>
      <c r="C10" s="34"/>
      <c r="D10" s="35">
        <f>+E9</f>
        <v>45442</v>
      </c>
      <c r="E10" s="35">
        <v>45807</v>
      </c>
      <c r="F10" s="36">
        <f>+E10-D10</f>
        <v>365</v>
      </c>
      <c r="G10" s="37">
        <v>0.18</v>
      </c>
      <c r="H10" s="38">
        <f>I9*F10*G10/365</f>
        <v>288226.8</v>
      </c>
      <c r="I10" s="39">
        <f>+H10+I9</f>
        <v>1889486.8</v>
      </c>
    </row>
    <row r="11" spans="2:9" x14ac:dyDescent="0.35">
      <c r="B11" s="33"/>
      <c r="C11" s="34"/>
      <c r="D11" s="35">
        <f>+E10</f>
        <v>45807</v>
      </c>
      <c r="E11" s="35">
        <v>45881</v>
      </c>
      <c r="F11" s="36">
        <f>+E11-D11</f>
        <v>74</v>
      </c>
      <c r="G11" s="37">
        <v>0.18</v>
      </c>
      <c r="H11" s="38">
        <f>I10*F11*G11/365</f>
        <v>68953.326509589053</v>
      </c>
      <c r="I11" s="39">
        <f>+H11+I10</f>
        <v>1958440.1265095891</v>
      </c>
    </row>
    <row r="12" spans="2:9" x14ac:dyDescent="0.35">
      <c r="B12" s="33"/>
      <c r="C12" s="34"/>
      <c r="D12" s="35"/>
      <c r="E12" s="35"/>
      <c r="F12" s="36"/>
      <c r="G12" s="37"/>
      <c r="H12" s="38"/>
      <c r="I12" s="39"/>
    </row>
    <row r="13" spans="2:9" x14ac:dyDescent="0.35">
      <c r="B13" s="33"/>
      <c r="C13" s="41"/>
      <c r="D13" s="40"/>
      <c r="E13" s="134" t="s">
        <v>123</v>
      </c>
      <c r="F13" s="135"/>
      <c r="G13" s="136"/>
      <c r="H13" s="42">
        <f>SUM(H8:H12)</f>
        <v>808440.12650958914</v>
      </c>
      <c r="I13" s="43"/>
    </row>
    <row r="14" spans="2:9" ht="15" thickBot="1" x14ac:dyDescent="0.4">
      <c r="B14" s="33"/>
      <c r="C14" s="41"/>
      <c r="D14" s="40"/>
      <c r="E14" s="134" t="s">
        <v>125</v>
      </c>
      <c r="F14" s="135"/>
      <c r="G14" s="136"/>
      <c r="H14" s="42">
        <f>+C8</f>
        <v>1150000</v>
      </c>
      <c r="I14" s="43"/>
    </row>
    <row r="15" spans="2:9" s="49" customFormat="1" ht="15" thickBot="1" x14ac:dyDescent="0.4">
      <c r="B15" s="44"/>
      <c r="C15" s="45"/>
      <c r="D15" s="46"/>
      <c r="E15" s="137" t="s">
        <v>124</v>
      </c>
      <c r="F15" s="138"/>
      <c r="G15" s="139"/>
      <c r="H15" s="47">
        <f>+H13+H14</f>
        <v>1958440.1265095891</v>
      </c>
      <c r="I15" s="48"/>
    </row>
  </sheetData>
  <mergeCells count="4">
    <mergeCell ref="E13:G13"/>
    <mergeCell ref="E14:G14"/>
    <mergeCell ref="E15:G15"/>
    <mergeCell ref="B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97"/>
  <sheetViews>
    <sheetView topLeftCell="A52" workbookViewId="0">
      <selection activeCell="K27" sqref="K27"/>
    </sheetView>
  </sheetViews>
  <sheetFormatPr defaultRowHeight="14.5" x14ac:dyDescent="0.35"/>
  <cols>
    <col min="2" max="2" width="11.36328125" bestFit="1" customWidth="1"/>
    <col min="3" max="3" width="28.81640625" bestFit="1" customWidth="1"/>
    <col min="4" max="4" width="10.81640625" style="95" customWidth="1"/>
    <col min="5" max="5" width="8.81640625" style="95"/>
    <col min="6" max="6" width="21.90625" bestFit="1" customWidth="1"/>
    <col min="7" max="7" width="12.1796875" bestFit="1" customWidth="1"/>
    <col min="8" max="8" width="10.90625" bestFit="1" customWidth="1"/>
  </cols>
  <sheetData>
    <row r="6" spans="3:5" ht="15" thickBot="1" x14ac:dyDescent="0.4">
      <c r="C6" s="141" t="s">
        <v>162</v>
      </c>
      <c r="D6" s="141"/>
      <c r="E6" s="141"/>
    </row>
    <row r="7" spans="3:5" ht="15" thickBot="1" x14ac:dyDescent="0.4">
      <c r="C7" s="98" t="s">
        <v>163</v>
      </c>
      <c r="D7" s="45" t="s">
        <v>159</v>
      </c>
      <c r="E7" s="99" t="s">
        <v>164</v>
      </c>
    </row>
    <row r="8" spans="3:5" x14ac:dyDescent="0.35">
      <c r="C8" s="57" t="s">
        <v>54</v>
      </c>
      <c r="D8" s="34">
        <v>3700000</v>
      </c>
      <c r="E8" s="100" t="s">
        <v>81</v>
      </c>
    </row>
    <row r="9" spans="3:5" x14ac:dyDescent="0.35">
      <c r="C9" s="57" t="s">
        <v>55</v>
      </c>
      <c r="D9" s="34">
        <v>2700000</v>
      </c>
      <c r="E9" s="100" t="s">
        <v>81</v>
      </c>
    </row>
    <row r="10" spans="3:5" x14ac:dyDescent="0.35">
      <c r="C10" s="57" t="s">
        <v>53</v>
      </c>
      <c r="D10" s="34">
        <v>2700000</v>
      </c>
      <c r="E10" s="100" t="s">
        <v>81</v>
      </c>
    </row>
    <row r="11" spans="3:5" x14ac:dyDescent="0.35">
      <c r="C11" s="57" t="s">
        <v>50</v>
      </c>
      <c r="D11" s="34">
        <v>1500000</v>
      </c>
      <c r="E11" s="100" t="s">
        <v>81</v>
      </c>
    </row>
    <row r="12" spans="3:5" x14ac:dyDescent="0.35">
      <c r="C12" s="57" t="s">
        <v>49</v>
      </c>
      <c r="D12" s="34">
        <v>1500000</v>
      </c>
      <c r="E12" s="100" t="s">
        <v>81</v>
      </c>
    </row>
    <row r="13" spans="3:5" x14ac:dyDescent="0.35">
      <c r="C13" s="57" t="s">
        <v>41</v>
      </c>
      <c r="D13" s="34">
        <v>1250000</v>
      </c>
      <c r="E13" s="100" t="s">
        <v>81</v>
      </c>
    </row>
    <row r="14" spans="3:5" x14ac:dyDescent="0.35">
      <c r="C14" s="57" t="s">
        <v>40</v>
      </c>
      <c r="D14" s="34">
        <v>650000</v>
      </c>
      <c r="E14" s="100" t="s">
        <v>81</v>
      </c>
    </row>
    <row r="15" spans="3:5" x14ac:dyDescent="0.35">
      <c r="C15" s="97" t="s">
        <v>4</v>
      </c>
      <c r="D15" s="31">
        <v>0</v>
      </c>
      <c r="E15" s="32"/>
    </row>
    <row r="16" spans="3:5" x14ac:dyDescent="0.35">
      <c r="C16" s="57" t="s">
        <v>16</v>
      </c>
      <c r="D16" s="34">
        <v>0</v>
      </c>
      <c r="E16" s="100"/>
    </row>
    <row r="17" spans="2:8" x14ac:dyDescent="0.35">
      <c r="C17" s="57" t="s">
        <v>42</v>
      </c>
      <c r="D17" s="34">
        <v>0</v>
      </c>
      <c r="E17" s="100"/>
    </row>
    <row r="18" spans="2:8" x14ac:dyDescent="0.35">
      <c r="C18" s="57" t="s">
        <v>43</v>
      </c>
      <c r="D18" s="34">
        <v>0</v>
      </c>
      <c r="E18" s="100"/>
    </row>
    <row r="19" spans="2:8" x14ac:dyDescent="0.35">
      <c r="C19" s="57" t="s">
        <v>100</v>
      </c>
      <c r="D19" s="34">
        <v>0</v>
      </c>
      <c r="E19" s="100"/>
    </row>
    <row r="20" spans="2:8" x14ac:dyDescent="0.35">
      <c r="C20" s="74"/>
      <c r="D20" s="34"/>
      <c r="E20" s="100"/>
    </row>
    <row r="21" spans="2:8" ht="15" thickBot="1" x14ac:dyDescent="0.4">
      <c r="C21" s="96"/>
      <c r="D21" s="41"/>
      <c r="E21" s="101"/>
    </row>
    <row r="22" spans="2:8" s="49" customFormat="1" ht="15" thickBot="1" x14ac:dyDescent="0.4">
      <c r="C22" s="98" t="s">
        <v>156</v>
      </c>
      <c r="D22" s="45">
        <f>SUM(D8:D21)</f>
        <v>14000000</v>
      </c>
      <c r="E22" s="99"/>
      <c r="H22"/>
    </row>
    <row r="26" spans="2:8" ht="15" thickBot="1" x14ac:dyDescent="0.4"/>
    <row r="27" spans="2:8" ht="15" thickBot="1" x14ac:dyDescent="0.4">
      <c r="B27" s="105" t="s">
        <v>0</v>
      </c>
      <c r="C27" s="106" t="s">
        <v>1</v>
      </c>
      <c r="D27" s="107" t="s">
        <v>5</v>
      </c>
      <c r="E27" s="107" t="s">
        <v>6</v>
      </c>
      <c r="F27" s="107" t="s">
        <v>2</v>
      </c>
      <c r="G27" s="108" t="s">
        <v>9</v>
      </c>
      <c r="H27" s="112" t="s">
        <v>174</v>
      </c>
    </row>
    <row r="28" spans="2:8" x14ac:dyDescent="0.35">
      <c r="B28" s="53" t="s">
        <v>3</v>
      </c>
      <c r="C28" s="54" t="s">
        <v>8</v>
      </c>
      <c r="D28" s="55">
        <v>800000</v>
      </c>
      <c r="E28" s="55">
        <v>0</v>
      </c>
      <c r="F28" s="55" t="s">
        <v>7</v>
      </c>
      <c r="G28" s="55" t="s">
        <v>173</v>
      </c>
      <c r="H28" s="113"/>
    </row>
    <row r="29" spans="2:8" x14ac:dyDescent="0.35">
      <c r="B29" s="57" t="s">
        <v>3</v>
      </c>
      <c r="C29" s="58" t="s">
        <v>4</v>
      </c>
      <c r="D29" s="59">
        <v>1500000</v>
      </c>
      <c r="E29" s="59">
        <v>0</v>
      </c>
      <c r="F29" s="59" t="s">
        <v>7</v>
      </c>
      <c r="G29" s="59" t="s">
        <v>112</v>
      </c>
      <c r="H29" s="13"/>
    </row>
    <row r="30" spans="2:8" x14ac:dyDescent="0.35">
      <c r="B30" s="6" t="s">
        <v>12</v>
      </c>
      <c r="C30" s="7" t="s">
        <v>11</v>
      </c>
      <c r="D30" s="8">
        <v>0</v>
      </c>
      <c r="E30" s="8">
        <v>700000</v>
      </c>
      <c r="F30" s="8" t="s">
        <v>18</v>
      </c>
      <c r="G30" s="8" t="s">
        <v>173</v>
      </c>
      <c r="H30" s="13"/>
    </row>
    <row r="31" spans="2:8" x14ac:dyDescent="0.35">
      <c r="B31" s="6" t="s">
        <v>13</v>
      </c>
      <c r="C31" s="7" t="s">
        <v>14</v>
      </c>
      <c r="D31" s="8">
        <v>0</v>
      </c>
      <c r="E31" s="8">
        <v>2800</v>
      </c>
      <c r="F31" s="8"/>
      <c r="G31" s="8" t="s">
        <v>173</v>
      </c>
      <c r="H31" s="13"/>
    </row>
    <row r="32" spans="2:8" x14ac:dyDescent="0.35">
      <c r="B32" s="57" t="s">
        <v>15</v>
      </c>
      <c r="C32" s="58" t="s">
        <v>16</v>
      </c>
      <c r="D32" s="59">
        <v>1000000</v>
      </c>
      <c r="E32" s="59">
        <v>0</v>
      </c>
      <c r="F32" s="59" t="s">
        <v>7</v>
      </c>
      <c r="G32" s="59" t="s">
        <v>112</v>
      </c>
      <c r="H32" s="13"/>
    </row>
    <row r="33" spans="2:8" x14ac:dyDescent="0.35">
      <c r="B33" s="57" t="s">
        <v>17</v>
      </c>
      <c r="C33" s="58" t="s">
        <v>16</v>
      </c>
      <c r="D33" s="59">
        <v>0</v>
      </c>
      <c r="E33" s="59">
        <v>1000000</v>
      </c>
      <c r="F33" s="59" t="s">
        <v>18</v>
      </c>
      <c r="G33" s="59" t="s">
        <v>112</v>
      </c>
      <c r="H33" s="13"/>
    </row>
    <row r="34" spans="2:8" x14ac:dyDescent="0.35">
      <c r="B34" s="57" t="s">
        <v>19</v>
      </c>
      <c r="C34" s="58" t="s">
        <v>16</v>
      </c>
      <c r="D34" s="59">
        <v>2000000</v>
      </c>
      <c r="E34" s="59">
        <v>0</v>
      </c>
      <c r="F34" s="59" t="s">
        <v>7</v>
      </c>
      <c r="G34" s="59" t="s">
        <v>112</v>
      </c>
      <c r="H34" s="18"/>
    </row>
    <row r="35" spans="2:8" x14ac:dyDescent="0.35">
      <c r="B35" s="57" t="s">
        <v>20</v>
      </c>
      <c r="C35" s="58" t="s">
        <v>16</v>
      </c>
      <c r="D35" s="59">
        <v>0</v>
      </c>
      <c r="E35" s="59">
        <v>2000000</v>
      </c>
      <c r="F35" s="59" t="s">
        <v>18</v>
      </c>
      <c r="G35" s="59" t="s">
        <v>112</v>
      </c>
      <c r="H35" s="18"/>
    </row>
    <row r="36" spans="2:8" x14ac:dyDescent="0.35">
      <c r="B36" s="6" t="s">
        <v>23</v>
      </c>
      <c r="C36" s="7" t="s">
        <v>11</v>
      </c>
      <c r="D36" s="8">
        <v>0</v>
      </c>
      <c r="E36" s="8">
        <v>100000</v>
      </c>
      <c r="F36" s="8" t="s">
        <v>18</v>
      </c>
      <c r="G36" s="8" t="s">
        <v>173</v>
      </c>
      <c r="H36" s="13"/>
    </row>
    <row r="37" spans="2:8" x14ac:dyDescent="0.35">
      <c r="B37" s="60" t="s">
        <v>21</v>
      </c>
      <c r="C37" s="61" t="s">
        <v>22</v>
      </c>
      <c r="D37" s="62">
        <v>15000000</v>
      </c>
      <c r="E37" s="62">
        <v>0</v>
      </c>
      <c r="F37" s="62" t="s">
        <v>7</v>
      </c>
      <c r="G37" s="62" t="s">
        <v>111</v>
      </c>
      <c r="H37" s="13"/>
    </row>
    <row r="38" spans="2:8" x14ac:dyDescent="0.35">
      <c r="B38" s="6" t="s">
        <v>21</v>
      </c>
      <c r="C38" s="7" t="s">
        <v>24</v>
      </c>
      <c r="D38" s="8">
        <v>0</v>
      </c>
      <c r="E38" s="8">
        <v>21000</v>
      </c>
      <c r="F38" s="8" t="s">
        <v>25</v>
      </c>
      <c r="G38" s="8" t="s">
        <v>173</v>
      </c>
      <c r="H38" s="13"/>
    </row>
    <row r="39" spans="2:8" x14ac:dyDescent="0.35">
      <c r="B39" s="6" t="s">
        <v>29</v>
      </c>
      <c r="C39" s="7" t="s">
        <v>30</v>
      </c>
      <c r="D39" s="8">
        <v>0</v>
      </c>
      <c r="E39" s="8">
        <v>17000</v>
      </c>
      <c r="F39" s="8" t="s">
        <v>31</v>
      </c>
      <c r="G39" s="8" t="s">
        <v>173</v>
      </c>
      <c r="H39" s="20"/>
    </row>
    <row r="40" spans="2:8" x14ac:dyDescent="0.35">
      <c r="B40" s="15" t="s">
        <v>109</v>
      </c>
      <c r="C40" s="16" t="s">
        <v>4</v>
      </c>
      <c r="D40" s="17">
        <v>0</v>
      </c>
      <c r="E40" s="17">
        <v>1500000</v>
      </c>
      <c r="F40" s="17" t="s">
        <v>18</v>
      </c>
      <c r="G40" s="17" t="s">
        <v>112</v>
      </c>
      <c r="H40" s="18" t="s">
        <v>110</v>
      </c>
    </row>
    <row r="41" spans="2:8" x14ac:dyDescent="0.35">
      <c r="B41" s="6" t="s">
        <v>26</v>
      </c>
      <c r="C41" s="7" t="s">
        <v>27</v>
      </c>
      <c r="D41" s="8">
        <v>1150000</v>
      </c>
      <c r="E41" s="8">
        <v>0</v>
      </c>
      <c r="F41" s="8" t="s">
        <v>28</v>
      </c>
      <c r="G41" s="8" t="s">
        <v>173</v>
      </c>
      <c r="H41" s="13"/>
    </row>
    <row r="42" spans="2:8" x14ac:dyDescent="0.35">
      <c r="B42" s="6" t="s">
        <v>32</v>
      </c>
      <c r="C42" s="7" t="s">
        <v>33</v>
      </c>
      <c r="D42" s="8">
        <v>13495</v>
      </c>
      <c r="E42" s="8">
        <v>0</v>
      </c>
      <c r="F42" s="8" t="s">
        <v>34</v>
      </c>
      <c r="G42" s="8" t="s">
        <v>173</v>
      </c>
      <c r="H42" s="20"/>
    </row>
    <row r="43" spans="2:8" x14ac:dyDescent="0.35">
      <c r="B43" s="60" t="s">
        <v>35</v>
      </c>
      <c r="C43" s="61" t="s">
        <v>11</v>
      </c>
      <c r="D43" s="62">
        <v>0</v>
      </c>
      <c r="E43" s="62">
        <v>4500000</v>
      </c>
      <c r="F43" s="62" t="s">
        <v>36</v>
      </c>
      <c r="G43" s="62" t="s">
        <v>111</v>
      </c>
      <c r="H43" s="18"/>
    </row>
    <row r="44" spans="2:8" x14ac:dyDescent="0.35">
      <c r="B44" s="57" t="s">
        <v>35</v>
      </c>
      <c r="C44" s="58" t="s">
        <v>4</v>
      </c>
      <c r="D44" s="59">
        <v>0</v>
      </c>
      <c r="E44" s="59">
        <v>5500000</v>
      </c>
      <c r="F44" s="59" t="s">
        <v>36</v>
      </c>
      <c r="G44" s="59" t="s">
        <v>112</v>
      </c>
      <c r="H44" s="20"/>
    </row>
    <row r="45" spans="2:8" x14ac:dyDescent="0.35">
      <c r="B45" s="57" t="s">
        <v>39</v>
      </c>
      <c r="C45" s="58" t="s">
        <v>40</v>
      </c>
      <c r="D45" s="59">
        <v>0</v>
      </c>
      <c r="E45" s="59">
        <v>2800000</v>
      </c>
      <c r="F45" s="59" t="s">
        <v>36</v>
      </c>
      <c r="G45" s="59" t="s">
        <v>112</v>
      </c>
      <c r="H45" s="13"/>
    </row>
    <row r="46" spans="2:8" x14ac:dyDescent="0.35">
      <c r="B46" s="57" t="s">
        <v>39</v>
      </c>
      <c r="C46" s="58" t="s">
        <v>42</v>
      </c>
      <c r="D46" s="59">
        <v>0</v>
      </c>
      <c r="E46" s="59">
        <v>800000</v>
      </c>
      <c r="F46" s="59" t="s">
        <v>36</v>
      </c>
      <c r="G46" s="59" t="s">
        <v>112</v>
      </c>
      <c r="H46" s="13"/>
    </row>
    <row r="47" spans="2:8" x14ac:dyDescent="0.35">
      <c r="B47" s="57" t="s">
        <v>39</v>
      </c>
      <c r="C47" s="58" t="s">
        <v>41</v>
      </c>
      <c r="D47" s="59">
        <v>0</v>
      </c>
      <c r="E47" s="59">
        <v>900000</v>
      </c>
      <c r="F47" s="59" t="s">
        <v>36</v>
      </c>
      <c r="G47" s="59" t="s">
        <v>132</v>
      </c>
      <c r="H47" s="13"/>
    </row>
    <row r="48" spans="2:8" x14ac:dyDescent="0.35">
      <c r="B48" s="57" t="s">
        <v>39</v>
      </c>
      <c r="C48" s="58" t="s">
        <v>43</v>
      </c>
      <c r="D48" s="59">
        <v>0</v>
      </c>
      <c r="E48" s="59">
        <v>1000000</v>
      </c>
      <c r="F48" s="59" t="s">
        <v>36</v>
      </c>
      <c r="G48" s="59" t="s">
        <v>112</v>
      </c>
      <c r="H48" s="13"/>
    </row>
    <row r="49" spans="2:8" x14ac:dyDescent="0.35">
      <c r="B49" s="57" t="s">
        <v>37</v>
      </c>
      <c r="C49" s="58" t="s">
        <v>4</v>
      </c>
      <c r="D49" s="59">
        <v>5500000</v>
      </c>
      <c r="E49" s="59">
        <v>0</v>
      </c>
      <c r="F49" s="59" t="s">
        <v>38</v>
      </c>
      <c r="G49" s="59" t="s">
        <v>112</v>
      </c>
      <c r="H49" s="13"/>
    </row>
    <row r="50" spans="2:8" x14ac:dyDescent="0.35">
      <c r="B50" s="60" t="s">
        <v>37</v>
      </c>
      <c r="C50" s="61" t="s">
        <v>136</v>
      </c>
      <c r="D50" s="62">
        <v>4500000</v>
      </c>
      <c r="E50" s="62">
        <v>0</v>
      </c>
      <c r="F50" s="62" t="s">
        <v>38</v>
      </c>
      <c r="G50" s="62" t="s">
        <v>111</v>
      </c>
      <c r="H50" s="13"/>
    </row>
    <row r="51" spans="2:8" x14ac:dyDescent="0.35">
      <c r="B51" s="57" t="s">
        <v>37</v>
      </c>
      <c r="C51" s="58" t="s">
        <v>40</v>
      </c>
      <c r="D51" s="59">
        <v>2800000</v>
      </c>
      <c r="E51" s="59">
        <v>0</v>
      </c>
      <c r="F51" s="59" t="s">
        <v>38</v>
      </c>
      <c r="G51" s="59" t="s">
        <v>112</v>
      </c>
      <c r="H51" s="13"/>
    </row>
    <row r="52" spans="2:8" x14ac:dyDescent="0.35">
      <c r="B52" s="57" t="s">
        <v>37</v>
      </c>
      <c r="C52" s="58" t="s">
        <v>42</v>
      </c>
      <c r="D52" s="59">
        <v>800000</v>
      </c>
      <c r="E52" s="59">
        <v>0</v>
      </c>
      <c r="F52" s="59" t="s">
        <v>38</v>
      </c>
      <c r="G52" s="59" t="s">
        <v>112</v>
      </c>
      <c r="H52" s="13"/>
    </row>
    <row r="53" spans="2:8" x14ac:dyDescent="0.35">
      <c r="B53" s="57" t="s">
        <v>37</v>
      </c>
      <c r="C53" s="58" t="s">
        <v>41</v>
      </c>
      <c r="D53" s="59">
        <v>900000</v>
      </c>
      <c r="E53" s="59">
        <v>0</v>
      </c>
      <c r="F53" s="59" t="s">
        <v>38</v>
      </c>
      <c r="G53" s="59" t="s">
        <v>112</v>
      </c>
      <c r="H53" s="13"/>
    </row>
    <row r="54" spans="2:8" x14ac:dyDescent="0.35">
      <c r="B54" s="57" t="s">
        <v>37</v>
      </c>
      <c r="C54" s="58" t="s">
        <v>43</v>
      </c>
      <c r="D54" s="59">
        <v>1000000</v>
      </c>
      <c r="E54" s="59">
        <v>0</v>
      </c>
      <c r="F54" s="59" t="s">
        <v>38</v>
      </c>
      <c r="G54" s="59" t="s">
        <v>112</v>
      </c>
      <c r="H54" s="13"/>
    </row>
    <row r="55" spans="2:8" x14ac:dyDescent="0.35">
      <c r="B55" s="57" t="s">
        <v>44</v>
      </c>
      <c r="C55" s="58" t="s">
        <v>4</v>
      </c>
      <c r="D55" s="59">
        <v>0</v>
      </c>
      <c r="E55" s="59">
        <v>5000000</v>
      </c>
      <c r="F55" s="59" t="s">
        <v>36</v>
      </c>
      <c r="G55" s="59" t="s">
        <v>112</v>
      </c>
      <c r="H55" s="13"/>
    </row>
    <row r="56" spans="2:8" x14ac:dyDescent="0.35">
      <c r="B56" s="57" t="s">
        <v>51</v>
      </c>
      <c r="C56" s="58" t="s">
        <v>50</v>
      </c>
      <c r="D56" s="59">
        <v>0</v>
      </c>
      <c r="E56" s="59">
        <v>1500000</v>
      </c>
      <c r="F56" s="59" t="s">
        <v>36</v>
      </c>
      <c r="G56" s="59" t="s">
        <v>112</v>
      </c>
      <c r="H56" s="20"/>
    </row>
    <row r="57" spans="2:8" x14ac:dyDescent="0.35">
      <c r="B57" s="57" t="s">
        <v>51</v>
      </c>
      <c r="C57" s="58" t="s">
        <v>49</v>
      </c>
      <c r="D57" s="59">
        <v>0</v>
      </c>
      <c r="E57" s="59">
        <v>1500000</v>
      </c>
      <c r="F57" s="59" t="s">
        <v>36</v>
      </c>
      <c r="G57" s="59" t="s">
        <v>112</v>
      </c>
      <c r="H57" s="13"/>
    </row>
    <row r="58" spans="2:8" x14ac:dyDescent="0.35">
      <c r="B58" s="57" t="s">
        <v>45</v>
      </c>
      <c r="C58" s="58" t="s">
        <v>4</v>
      </c>
      <c r="D58" s="59">
        <v>5000000</v>
      </c>
      <c r="E58" s="59">
        <v>0</v>
      </c>
      <c r="F58" s="59" t="s">
        <v>38</v>
      </c>
      <c r="G58" s="59" t="s">
        <v>112</v>
      </c>
      <c r="H58" s="13"/>
    </row>
    <row r="59" spans="2:8" x14ac:dyDescent="0.35">
      <c r="B59" s="57" t="s">
        <v>52</v>
      </c>
      <c r="C59" s="58" t="s">
        <v>54</v>
      </c>
      <c r="D59" s="59">
        <v>0</v>
      </c>
      <c r="E59" s="59">
        <v>1450000</v>
      </c>
      <c r="F59" s="59" t="s">
        <v>36</v>
      </c>
      <c r="G59" s="59" t="s">
        <v>112</v>
      </c>
      <c r="H59" s="20"/>
    </row>
    <row r="60" spans="2:8" x14ac:dyDescent="0.35">
      <c r="B60" s="57" t="s">
        <v>52</v>
      </c>
      <c r="C60" s="58" t="s">
        <v>55</v>
      </c>
      <c r="D60" s="59">
        <v>0</v>
      </c>
      <c r="E60" s="59">
        <v>1450000</v>
      </c>
      <c r="F60" s="59" t="s">
        <v>36</v>
      </c>
      <c r="G60" s="59" t="s">
        <v>112</v>
      </c>
      <c r="H60" s="13"/>
    </row>
    <row r="61" spans="2:8" x14ac:dyDescent="0.35">
      <c r="B61" s="57" t="s">
        <v>52</v>
      </c>
      <c r="C61" s="58" t="s">
        <v>53</v>
      </c>
      <c r="D61" s="59">
        <v>0</v>
      </c>
      <c r="E61" s="59">
        <v>1450000</v>
      </c>
      <c r="F61" s="59" t="s">
        <v>36</v>
      </c>
      <c r="G61" s="59" t="s">
        <v>112</v>
      </c>
      <c r="H61" s="13"/>
    </row>
    <row r="62" spans="2:8" x14ac:dyDescent="0.35">
      <c r="B62" s="57" t="s">
        <v>52</v>
      </c>
      <c r="C62" s="58" t="s">
        <v>40</v>
      </c>
      <c r="D62" s="59">
        <v>0</v>
      </c>
      <c r="E62" s="59">
        <v>650000</v>
      </c>
      <c r="F62" s="59" t="s">
        <v>36</v>
      </c>
      <c r="G62" s="59" t="s">
        <v>112</v>
      </c>
      <c r="H62" s="13"/>
    </row>
    <row r="63" spans="2:8" x14ac:dyDescent="0.35">
      <c r="B63" s="57" t="s">
        <v>48</v>
      </c>
      <c r="C63" s="58" t="s">
        <v>54</v>
      </c>
      <c r="D63" s="59">
        <v>0</v>
      </c>
      <c r="E63" s="59">
        <v>1250000</v>
      </c>
      <c r="F63" s="59" t="s">
        <v>36</v>
      </c>
      <c r="G63" s="59" t="s">
        <v>112</v>
      </c>
      <c r="H63" s="20"/>
    </row>
    <row r="64" spans="2:8" x14ac:dyDescent="0.35">
      <c r="B64" s="57" t="s">
        <v>48</v>
      </c>
      <c r="C64" s="58" t="s">
        <v>55</v>
      </c>
      <c r="D64" s="59">
        <v>0</v>
      </c>
      <c r="E64" s="59">
        <v>1250000</v>
      </c>
      <c r="F64" s="59" t="s">
        <v>36</v>
      </c>
      <c r="G64" s="59" t="s">
        <v>112</v>
      </c>
      <c r="H64" s="13"/>
    </row>
    <row r="65" spans="2:8" x14ac:dyDescent="0.35">
      <c r="B65" s="57" t="s">
        <v>48</v>
      </c>
      <c r="C65" s="58" t="s">
        <v>41</v>
      </c>
      <c r="D65" s="59">
        <v>0</v>
      </c>
      <c r="E65" s="59">
        <v>1250000</v>
      </c>
      <c r="F65" s="59" t="s">
        <v>36</v>
      </c>
      <c r="G65" s="59" t="s">
        <v>112</v>
      </c>
      <c r="H65" s="13"/>
    </row>
    <row r="66" spans="2:8" x14ac:dyDescent="0.35">
      <c r="B66" s="57" t="s">
        <v>48</v>
      </c>
      <c r="C66" s="58" t="s">
        <v>53</v>
      </c>
      <c r="D66" s="59">
        <v>0</v>
      </c>
      <c r="E66" s="59">
        <v>1250000</v>
      </c>
      <c r="F66" s="59" t="s">
        <v>36</v>
      </c>
      <c r="G66" s="59" t="s">
        <v>112</v>
      </c>
      <c r="H66" s="13"/>
    </row>
    <row r="67" spans="2:8" x14ac:dyDescent="0.35">
      <c r="B67" s="6" t="s">
        <v>48</v>
      </c>
      <c r="C67" s="7" t="s">
        <v>11</v>
      </c>
      <c r="D67" s="8">
        <v>0</v>
      </c>
      <c r="E67" s="8">
        <v>5000000</v>
      </c>
      <c r="F67" s="8" t="s">
        <v>36</v>
      </c>
      <c r="G67" s="8" t="s">
        <v>173</v>
      </c>
      <c r="H67" s="13"/>
    </row>
    <row r="68" spans="2:8" x14ac:dyDescent="0.35">
      <c r="B68" s="6" t="s">
        <v>48</v>
      </c>
      <c r="C68" s="7" t="s">
        <v>8</v>
      </c>
      <c r="D68" s="8">
        <v>5000000</v>
      </c>
      <c r="E68" s="8">
        <v>0</v>
      </c>
      <c r="F68" s="8" t="s">
        <v>38</v>
      </c>
      <c r="G68" s="8" t="s">
        <v>173</v>
      </c>
      <c r="H68" s="13"/>
    </row>
    <row r="69" spans="2:8" x14ac:dyDescent="0.35">
      <c r="B69" s="6" t="s">
        <v>48</v>
      </c>
      <c r="C69" s="7" t="s">
        <v>8</v>
      </c>
      <c r="D69" s="8">
        <v>5000000</v>
      </c>
      <c r="E69" s="8">
        <v>0</v>
      </c>
      <c r="F69" s="8" t="s">
        <v>38</v>
      </c>
      <c r="G69" s="8" t="s">
        <v>173</v>
      </c>
      <c r="H69" s="13"/>
    </row>
    <row r="70" spans="2:8" x14ac:dyDescent="0.35">
      <c r="B70" s="6" t="s">
        <v>84</v>
      </c>
      <c r="C70" s="7" t="s">
        <v>85</v>
      </c>
      <c r="D70" s="8">
        <v>0</v>
      </c>
      <c r="E70" s="8">
        <v>4000</v>
      </c>
      <c r="F70" s="8" t="s">
        <v>86</v>
      </c>
      <c r="G70" s="8" t="s">
        <v>173</v>
      </c>
      <c r="H70" s="13"/>
    </row>
    <row r="71" spans="2:8" x14ac:dyDescent="0.35">
      <c r="B71" s="6" t="s">
        <v>87</v>
      </c>
      <c r="C71" s="7" t="s">
        <v>88</v>
      </c>
      <c r="D71" s="8">
        <v>0</v>
      </c>
      <c r="E71" s="8">
        <v>34500</v>
      </c>
      <c r="F71" s="8" t="s">
        <v>89</v>
      </c>
      <c r="G71" s="8" t="s">
        <v>173</v>
      </c>
      <c r="H71" s="13"/>
    </row>
    <row r="72" spans="2:8" x14ac:dyDescent="0.35">
      <c r="B72" s="15" t="s">
        <v>113</v>
      </c>
      <c r="C72" s="16" t="s">
        <v>11</v>
      </c>
      <c r="D72" s="17">
        <v>0</v>
      </c>
      <c r="E72" s="17">
        <v>1000000</v>
      </c>
      <c r="F72" s="17" t="s">
        <v>36</v>
      </c>
      <c r="G72" s="17" t="s">
        <v>111</v>
      </c>
      <c r="H72" s="18" t="s">
        <v>110</v>
      </c>
    </row>
    <row r="73" spans="2:8" x14ac:dyDescent="0.35">
      <c r="B73" s="60" t="s">
        <v>113</v>
      </c>
      <c r="C73" s="61" t="s">
        <v>11</v>
      </c>
      <c r="D73" s="62">
        <v>0</v>
      </c>
      <c r="E73" s="62">
        <v>2000000</v>
      </c>
      <c r="F73" s="8" t="s">
        <v>36</v>
      </c>
      <c r="G73" s="62" t="s">
        <v>111</v>
      </c>
      <c r="H73" s="13"/>
    </row>
    <row r="74" spans="2:8" x14ac:dyDescent="0.35">
      <c r="B74" s="15" t="s">
        <v>114</v>
      </c>
      <c r="C74" s="16" t="s">
        <v>8</v>
      </c>
      <c r="D74" s="17">
        <v>2000000</v>
      </c>
      <c r="E74" s="17">
        <v>0</v>
      </c>
      <c r="F74" s="17" t="s">
        <v>38</v>
      </c>
      <c r="G74" s="17" t="s">
        <v>111</v>
      </c>
      <c r="H74" s="18" t="s">
        <v>110</v>
      </c>
    </row>
    <row r="75" spans="2:8" x14ac:dyDescent="0.35">
      <c r="B75" s="60" t="s">
        <v>91</v>
      </c>
      <c r="C75" s="61" t="s">
        <v>11</v>
      </c>
      <c r="D75" s="62">
        <v>0</v>
      </c>
      <c r="E75" s="62">
        <v>3000000</v>
      </c>
      <c r="F75" s="8" t="s">
        <v>36</v>
      </c>
      <c r="G75" s="62" t="s">
        <v>111</v>
      </c>
      <c r="H75" s="13"/>
    </row>
    <row r="76" spans="2:8" ht="14.4" x14ac:dyDescent="0.3">
      <c r="B76" s="15" t="s">
        <v>115</v>
      </c>
      <c r="C76" s="16" t="s">
        <v>8</v>
      </c>
      <c r="D76" s="17">
        <v>1000000</v>
      </c>
      <c r="E76" s="17">
        <v>0</v>
      </c>
      <c r="F76" s="17" t="s">
        <v>38</v>
      </c>
      <c r="G76" s="17" t="s">
        <v>111</v>
      </c>
      <c r="H76" s="18" t="s">
        <v>110</v>
      </c>
    </row>
    <row r="77" spans="2:8" ht="14.4" x14ac:dyDescent="0.3">
      <c r="B77" s="60" t="s">
        <v>92</v>
      </c>
      <c r="C77" s="61" t="s">
        <v>11</v>
      </c>
      <c r="D77" s="62">
        <v>0</v>
      </c>
      <c r="E77" s="62">
        <v>1500000</v>
      </c>
      <c r="F77" s="62" t="s">
        <v>36</v>
      </c>
      <c r="G77" s="62" t="s">
        <v>111</v>
      </c>
      <c r="H77" s="13"/>
    </row>
    <row r="78" spans="2:8" ht="14.4" x14ac:dyDescent="0.3">
      <c r="B78" s="60" t="s">
        <v>90</v>
      </c>
      <c r="C78" s="61" t="s">
        <v>8</v>
      </c>
      <c r="D78" s="62">
        <v>1500000</v>
      </c>
      <c r="E78" s="62">
        <v>0</v>
      </c>
      <c r="F78" s="62" t="s">
        <v>38</v>
      </c>
      <c r="G78" s="62" t="s">
        <v>111</v>
      </c>
      <c r="H78" s="13"/>
    </row>
    <row r="79" spans="2:8" ht="14.4" x14ac:dyDescent="0.3">
      <c r="B79" s="57" t="s">
        <v>93</v>
      </c>
      <c r="C79" s="58" t="s">
        <v>54</v>
      </c>
      <c r="D79" s="59">
        <v>0</v>
      </c>
      <c r="E79" s="59">
        <v>1000000</v>
      </c>
      <c r="F79" s="59" t="s">
        <v>36</v>
      </c>
      <c r="G79" s="59" t="s">
        <v>112</v>
      </c>
      <c r="H79" s="20"/>
    </row>
    <row r="80" spans="2:8" x14ac:dyDescent="0.35">
      <c r="B80" s="60" t="s">
        <v>93</v>
      </c>
      <c r="C80" s="61" t="s">
        <v>8</v>
      </c>
      <c r="D80" s="62">
        <v>1000000</v>
      </c>
      <c r="E80" s="62">
        <v>0</v>
      </c>
      <c r="F80" s="62" t="s">
        <v>38</v>
      </c>
      <c r="G80" s="62" t="s">
        <v>111</v>
      </c>
      <c r="H80" s="13"/>
    </row>
    <row r="81" spans="2:8" x14ac:dyDescent="0.35">
      <c r="B81" s="57" t="s">
        <v>94</v>
      </c>
      <c r="C81" s="58" t="s">
        <v>54</v>
      </c>
      <c r="D81" s="59">
        <v>0</v>
      </c>
      <c r="E81" s="59">
        <v>3000000</v>
      </c>
      <c r="F81" s="59" t="s">
        <v>36</v>
      </c>
      <c r="G81" s="59" t="s">
        <v>112</v>
      </c>
      <c r="H81" s="20"/>
    </row>
    <row r="82" spans="2:8" x14ac:dyDescent="0.35">
      <c r="B82" s="57" t="s">
        <v>94</v>
      </c>
      <c r="C82" s="58" t="s">
        <v>40</v>
      </c>
      <c r="D82" s="59">
        <v>0</v>
      </c>
      <c r="E82" s="59">
        <v>2700000</v>
      </c>
      <c r="F82" s="59" t="s">
        <v>36</v>
      </c>
      <c r="G82" s="59" t="s">
        <v>112</v>
      </c>
      <c r="H82" s="13"/>
    </row>
    <row r="83" spans="2:8" x14ac:dyDescent="0.35">
      <c r="B83" s="57" t="s">
        <v>94</v>
      </c>
      <c r="C83" s="58" t="s">
        <v>40</v>
      </c>
      <c r="D83" s="59">
        <v>0</v>
      </c>
      <c r="E83" s="59">
        <v>300000</v>
      </c>
      <c r="F83" s="59" t="s">
        <v>36</v>
      </c>
      <c r="G83" s="59" t="s">
        <v>112</v>
      </c>
      <c r="H83" s="13"/>
    </row>
    <row r="84" spans="2:8" x14ac:dyDescent="0.35">
      <c r="B84" s="15" t="s">
        <v>135</v>
      </c>
      <c r="C84" s="16" t="s">
        <v>40</v>
      </c>
      <c r="D84" s="17">
        <v>3000000</v>
      </c>
      <c r="E84" s="17">
        <v>0</v>
      </c>
      <c r="F84" s="17" t="s">
        <v>38</v>
      </c>
      <c r="G84" s="17" t="s">
        <v>112</v>
      </c>
      <c r="H84" s="18" t="s">
        <v>110</v>
      </c>
    </row>
    <row r="85" spans="2:8" x14ac:dyDescent="0.35">
      <c r="B85" s="15" t="s">
        <v>135</v>
      </c>
      <c r="C85" s="16" t="s">
        <v>54</v>
      </c>
      <c r="D85" s="17">
        <v>3000000</v>
      </c>
      <c r="E85" s="17">
        <v>0</v>
      </c>
      <c r="F85" s="17" t="s">
        <v>38</v>
      </c>
      <c r="G85" s="17" t="s">
        <v>112</v>
      </c>
      <c r="H85" s="18" t="s">
        <v>110</v>
      </c>
    </row>
    <row r="86" spans="2:8" x14ac:dyDescent="0.35">
      <c r="B86" s="57" t="s">
        <v>103</v>
      </c>
      <c r="C86" s="58" t="s">
        <v>53</v>
      </c>
      <c r="D86" s="59">
        <v>0</v>
      </c>
      <c r="E86" s="59">
        <v>5000000</v>
      </c>
      <c r="F86" s="59" t="s">
        <v>36</v>
      </c>
      <c r="G86" s="59" t="s">
        <v>112</v>
      </c>
      <c r="H86" s="13"/>
    </row>
    <row r="87" spans="2:8" x14ac:dyDescent="0.35">
      <c r="B87" s="57" t="s">
        <v>97</v>
      </c>
      <c r="C87" s="58" t="s">
        <v>53</v>
      </c>
      <c r="D87" s="59">
        <v>5000000</v>
      </c>
      <c r="E87" s="59">
        <v>0</v>
      </c>
      <c r="F87" s="59" t="s">
        <v>38</v>
      </c>
      <c r="G87" s="59" t="s">
        <v>112</v>
      </c>
      <c r="H87" s="13"/>
    </row>
    <row r="88" spans="2:8" x14ac:dyDescent="0.35">
      <c r="B88" s="60" t="s">
        <v>98</v>
      </c>
      <c r="C88" s="61" t="s">
        <v>11</v>
      </c>
      <c r="D88" s="62">
        <v>0</v>
      </c>
      <c r="E88" s="62">
        <v>6000000</v>
      </c>
      <c r="F88" s="62" t="s">
        <v>36</v>
      </c>
      <c r="G88" s="62" t="s">
        <v>111</v>
      </c>
      <c r="H88" s="13"/>
    </row>
    <row r="89" spans="2:8" x14ac:dyDescent="0.35">
      <c r="B89" s="57" t="s">
        <v>99</v>
      </c>
      <c r="C89" s="58" t="s">
        <v>100</v>
      </c>
      <c r="D89" s="59">
        <v>0</v>
      </c>
      <c r="E89" s="59">
        <v>3000000</v>
      </c>
      <c r="F89" s="59" t="s">
        <v>36</v>
      </c>
      <c r="G89" s="59" t="s">
        <v>112</v>
      </c>
      <c r="H89" s="13"/>
    </row>
    <row r="90" spans="2:8" x14ac:dyDescent="0.35">
      <c r="B90" s="57" t="s">
        <v>101</v>
      </c>
      <c r="C90" s="58" t="s">
        <v>102</v>
      </c>
      <c r="D90" s="59">
        <v>0</v>
      </c>
      <c r="E90" s="59">
        <v>5000000</v>
      </c>
      <c r="F90" s="59" t="s">
        <v>36</v>
      </c>
      <c r="G90" s="59" t="s">
        <v>112</v>
      </c>
      <c r="H90" s="20"/>
    </row>
    <row r="91" spans="2:8" x14ac:dyDescent="0.35">
      <c r="B91" s="57" t="s">
        <v>104</v>
      </c>
      <c r="C91" s="58" t="s">
        <v>100</v>
      </c>
      <c r="D91" s="59">
        <v>0</v>
      </c>
      <c r="E91" s="59">
        <v>5000000</v>
      </c>
      <c r="F91" s="59" t="s">
        <v>36</v>
      </c>
      <c r="G91" s="59" t="s">
        <v>112</v>
      </c>
      <c r="H91" s="20"/>
    </row>
    <row r="92" spans="2:8" x14ac:dyDescent="0.35">
      <c r="B92" s="57" t="s">
        <v>144</v>
      </c>
      <c r="C92" s="58" t="s">
        <v>100</v>
      </c>
      <c r="D92" s="59">
        <v>5000000</v>
      </c>
      <c r="E92" s="59">
        <v>0</v>
      </c>
      <c r="F92" s="59" t="s">
        <v>38</v>
      </c>
      <c r="G92" s="59" t="s">
        <v>112</v>
      </c>
      <c r="H92" s="13"/>
    </row>
    <row r="93" spans="2:8" x14ac:dyDescent="0.35">
      <c r="B93" s="92" t="s">
        <v>105</v>
      </c>
      <c r="C93" s="93" t="s">
        <v>178</v>
      </c>
      <c r="D93" s="94">
        <v>0</v>
      </c>
      <c r="E93" s="94">
        <v>600000</v>
      </c>
      <c r="F93" s="94" t="s">
        <v>160</v>
      </c>
      <c r="G93" s="94" t="s">
        <v>161</v>
      </c>
      <c r="H93" s="13"/>
    </row>
    <row r="94" spans="2:8" x14ac:dyDescent="0.35">
      <c r="B94" s="92" t="s">
        <v>106</v>
      </c>
      <c r="C94" s="93" t="s">
        <v>177</v>
      </c>
      <c r="D94" s="94">
        <v>600000</v>
      </c>
      <c r="E94" s="94">
        <v>0</v>
      </c>
      <c r="F94" s="94" t="s">
        <v>160</v>
      </c>
      <c r="G94" s="94" t="s">
        <v>161</v>
      </c>
      <c r="H94" s="13"/>
    </row>
    <row r="95" spans="2:8" x14ac:dyDescent="0.35">
      <c r="B95" s="57" t="s">
        <v>107</v>
      </c>
      <c r="C95" s="58" t="s">
        <v>100</v>
      </c>
      <c r="D95" s="59">
        <v>1500000</v>
      </c>
      <c r="E95" s="59">
        <v>0</v>
      </c>
      <c r="F95" s="59" t="s">
        <v>38</v>
      </c>
      <c r="G95" s="59" t="s">
        <v>112</v>
      </c>
      <c r="H95" s="13"/>
    </row>
    <row r="96" spans="2:8" x14ac:dyDescent="0.35">
      <c r="B96" s="57" t="s">
        <v>108</v>
      </c>
      <c r="C96" s="58" t="s">
        <v>100</v>
      </c>
      <c r="D96" s="59">
        <v>1500000</v>
      </c>
      <c r="E96" s="59">
        <v>0</v>
      </c>
      <c r="F96" s="59" t="s">
        <v>38</v>
      </c>
      <c r="G96" s="59" t="s">
        <v>112</v>
      </c>
      <c r="H96" s="13"/>
    </row>
    <row r="97" spans="2:8" x14ac:dyDescent="0.35">
      <c r="B97" s="6"/>
      <c r="C97" s="7"/>
      <c r="D97" s="8"/>
      <c r="E97" s="8"/>
      <c r="F97" s="8"/>
      <c r="G97" s="8"/>
      <c r="H97" s="13"/>
    </row>
    <row r="98" spans="2:8" ht="15" thickBot="1" x14ac:dyDescent="0.4">
      <c r="B98" s="9"/>
      <c r="C98" s="10"/>
      <c r="D98" s="11"/>
      <c r="E98" s="11"/>
      <c r="F98" s="11"/>
      <c r="G98" s="11"/>
      <c r="H98" s="14"/>
    </row>
    <row r="99" spans="2:8" ht="15" thickBot="1" x14ac:dyDescent="0.4">
      <c r="B99" s="79"/>
      <c r="C99" s="80" t="s">
        <v>46</v>
      </c>
      <c r="D99" s="81">
        <f>SUM(D28:D98)</f>
        <v>77063495</v>
      </c>
      <c r="E99" s="81">
        <f>SUM(E28:E98)</f>
        <v>82979300</v>
      </c>
      <c r="F99" s="81"/>
      <c r="G99" s="81"/>
      <c r="H99" s="82"/>
    </row>
    <row r="100" spans="2:8" ht="15" thickBot="1" x14ac:dyDescent="0.4">
      <c r="B100" s="3"/>
      <c r="C100" s="4" t="s">
        <v>175</v>
      </c>
      <c r="D100" s="5">
        <f>+E99-D99</f>
        <v>5915805</v>
      </c>
      <c r="E100" s="5"/>
      <c r="F100" s="5"/>
      <c r="G100" s="5"/>
      <c r="H100" s="12"/>
    </row>
    <row r="101" spans="2:8" x14ac:dyDescent="0.35">
      <c r="B101" s="1"/>
      <c r="C101" s="1"/>
      <c r="D101" s="2"/>
      <c r="E101" s="2"/>
      <c r="F101" s="2"/>
      <c r="G101" s="2"/>
      <c r="H101" s="2"/>
    </row>
    <row r="102" spans="2:8" x14ac:dyDescent="0.35">
      <c r="B102" s="1"/>
      <c r="C102" s="1"/>
      <c r="D102" s="2"/>
      <c r="E102" s="2"/>
      <c r="F102" s="2"/>
      <c r="G102" s="2"/>
      <c r="H102" s="2"/>
    </row>
    <row r="103" spans="2:8" ht="15" thickBot="1" x14ac:dyDescent="0.4">
      <c r="B103" s="142" t="s">
        <v>176</v>
      </c>
      <c r="C103" s="142"/>
      <c r="D103" s="142"/>
      <c r="E103" s="142"/>
      <c r="F103" s="142"/>
      <c r="G103" s="142"/>
      <c r="H103" s="142"/>
    </row>
    <row r="104" spans="2:8" x14ac:dyDescent="0.35">
      <c r="B104" s="53" t="s">
        <v>10</v>
      </c>
      <c r="C104" s="54" t="s">
        <v>11</v>
      </c>
      <c r="D104" s="55">
        <v>0</v>
      </c>
      <c r="E104" s="55">
        <v>1500000</v>
      </c>
      <c r="F104" s="55"/>
      <c r="G104" s="55" t="s">
        <v>173</v>
      </c>
      <c r="H104" s="113"/>
    </row>
    <row r="105" spans="2:8" x14ac:dyDescent="0.35">
      <c r="B105" s="6" t="s">
        <v>93</v>
      </c>
      <c r="C105" s="7" t="s">
        <v>96</v>
      </c>
      <c r="D105" s="8">
        <v>3000000</v>
      </c>
      <c r="E105" s="8">
        <v>0</v>
      </c>
      <c r="F105" s="8"/>
      <c r="G105" s="8" t="s">
        <v>173</v>
      </c>
      <c r="H105" s="13"/>
    </row>
    <row r="106" spans="2:8" x14ac:dyDescent="0.35">
      <c r="B106" s="6" t="s">
        <v>93</v>
      </c>
      <c r="C106" s="7" t="s">
        <v>95</v>
      </c>
      <c r="D106" s="8">
        <v>3000000</v>
      </c>
      <c r="E106" s="8">
        <v>0</v>
      </c>
      <c r="F106" s="8"/>
      <c r="G106" s="8" t="s">
        <v>173</v>
      </c>
      <c r="H106" s="13"/>
    </row>
    <row r="107" spans="2:8" ht="15" thickBot="1" x14ac:dyDescent="0.4">
      <c r="B107" s="109"/>
      <c r="C107" s="110"/>
      <c r="D107" s="111"/>
      <c r="E107" s="111"/>
      <c r="F107" s="111"/>
      <c r="G107" s="111"/>
      <c r="H107" s="114"/>
    </row>
    <row r="108" spans="2:8" x14ac:dyDescent="0.35">
      <c r="B108" s="1"/>
      <c r="C108" s="1"/>
      <c r="D108" s="2"/>
      <c r="E108" s="2"/>
      <c r="F108" s="2"/>
      <c r="G108" s="2"/>
      <c r="H108" s="2"/>
    </row>
    <row r="109" spans="2:8" x14ac:dyDescent="0.35">
      <c r="B109" s="1"/>
      <c r="C109" s="1"/>
      <c r="D109" s="2"/>
      <c r="E109" s="2"/>
      <c r="F109" s="2"/>
      <c r="G109" s="2"/>
      <c r="H109" s="2"/>
    </row>
    <row r="110" spans="2:8" ht="15" thickBot="1" x14ac:dyDescent="0.4">
      <c r="B110" s="1"/>
      <c r="C110" s="1"/>
      <c r="D110" s="2"/>
      <c r="E110" s="2"/>
      <c r="F110" s="2"/>
      <c r="G110" s="2"/>
      <c r="H110" s="2"/>
    </row>
    <row r="111" spans="2:8" x14ac:dyDescent="0.35">
      <c r="B111" s="53" t="s">
        <v>126</v>
      </c>
      <c r="C111" s="54" t="s">
        <v>4</v>
      </c>
      <c r="D111" s="55">
        <v>1000000</v>
      </c>
      <c r="E111" s="55"/>
      <c r="F111" s="55" t="s">
        <v>7</v>
      </c>
      <c r="G111" s="56" t="s">
        <v>112</v>
      </c>
      <c r="H111" s="2"/>
    </row>
    <row r="112" spans="2:8" x14ac:dyDescent="0.35">
      <c r="B112" s="6" t="s">
        <v>127</v>
      </c>
      <c r="C112" s="7" t="s">
        <v>4</v>
      </c>
      <c r="D112" s="8">
        <v>0</v>
      </c>
      <c r="E112" s="8">
        <v>1000000</v>
      </c>
      <c r="F112" s="8" t="s">
        <v>18</v>
      </c>
      <c r="G112" s="20" t="s">
        <v>112</v>
      </c>
      <c r="H112" s="2"/>
    </row>
    <row r="113" spans="2:8" x14ac:dyDescent="0.35">
      <c r="B113" s="6" t="s">
        <v>128</v>
      </c>
      <c r="C113" s="7" t="s">
        <v>16</v>
      </c>
      <c r="D113" s="8">
        <v>0</v>
      </c>
      <c r="E113" s="8">
        <v>2500000</v>
      </c>
      <c r="F113" s="8" t="s">
        <v>36</v>
      </c>
      <c r="G113" s="20" t="s">
        <v>112</v>
      </c>
      <c r="H113" s="2"/>
    </row>
    <row r="114" spans="2:8" x14ac:dyDescent="0.35">
      <c r="B114" s="6" t="s">
        <v>129</v>
      </c>
      <c r="C114" s="7" t="s">
        <v>16</v>
      </c>
      <c r="D114" s="8">
        <v>2500000</v>
      </c>
      <c r="E114" s="8">
        <v>0</v>
      </c>
      <c r="F114" s="8" t="s">
        <v>38</v>
      </c>
      <c r="G114" s="20" t="s">
        <v>112</v>
      </c>
      <c r="H114" s="2"/>
    </row>
    <row r="115" spans="2:8" x14ac:dyDescent="0.35">
      <c r="B115" s="6" t="s">
        <v>130</v>
      </c>
      <c r="C115" s="7" t="s">
        <v>41</v>
      </c>
      <c r="D115" s="8">
        <v>1700000</v>
      </c>
      <c r="E115" s="8">
        <v>0</v>
      </c>
      <c r="F115" s="8" t="s">
        <v>7</v>
      </c>
      <c r="G115" s="20" t="s">
        <v>112</v>
      </c>
      <c r="H115" s="2"/>
    </row>
    <row r="116" spans="2:8" x14ac:dyDescent="0.35">
      <c r="B116" s="6" t="s">
        <v>131</v>
      </c>
      <c r="C116" s="7" t="s">
        <v>41</v>
      </c>
      <c r="D116" s="8">
        <v>0</v>
      </c>
      <c r="E116" s="8">
        <v>1700000</v>
      </c>
      <c r="F116" s="8" t="s">
        <v>18</v>
      </c>
      <c r="G116" s="20" t="s">
        <v>112</v>
      </c>
      <c r="H116" s="2"/>
    </row>
    <row r="117" spans="2:8" x14ac:dyDescent="0.35">
      <c r="B117" s="6" t="s">
        <v>133</v>
      </c>
      <c r="C117" s="7" t="s">
        <v>40</v>
      </c>
      <c r="D117" s="2">
        <v>0</v>
      </c>
      <c r="E117" s="8">
        <v>1500000</v>
      </c>
      <c r="F117" s="8" t="s">
        <v>36</v>
      </c>
      <c r="G117" s="20" t="s">
        <v>112</v>
      </c>
      <c r="H117" s="2"/>
    </row>
    <row r="118" spans="2:8" x14ac:dyDescent="0.35">
      <c r="B118" s="6" t="s">
        <v>134</v>
      </c>
      <c r="C118" s="7" t="s">
        <v>40</v>
      </c>
      <c r="D118" s="8">
        <v>1500000</v>
      </c>
      <c r="E118" s="8">
        <v>0</v>
      </c>
      <c r="F118" s="8" t="s">
        <v>38</v>
      </c>
      <c r="G118" s="20" t="s">
        <v>112</v>
      </c>
      <c r="H118" s="2"/>
    </row>
    <row r="119" spans="2:8" x14ac:dyDescent="0.35">
      <c r="B119" s="88" t="s">
        <v>128</v>
      </c>
      <c r="C119" s="89" t="s">
        <v>54</v>
      </c>
      <c r="D119" s="90">
        <v>0</v>
      </c>
      <c r="E119" s="90">
        <v>1500000</v>
      </c>
      <c r="F119" s="90" t="s">
        <v>36</v>
      </c>
      <c r="G119" s="91" t="s">
        <v>112</v>
      </c>
      <c r="H119" s="115"/>
    </row>
    <row r="120" spans="2:8" x14ac:dyDescent="0.35">
      <c r="B120" s="88" t="s">
        <v>134</v>
      </c>
      <c r="C120" s="89" t="s">
        <v>54</v>
      </c>
      <c r="D120" s="90">
        <v>1500000</v>
      </c>
      <c r="E120" s="90">
        <v>0</v>
      </c>
      <c r="F120" s="90" t="s">
        <v>38</v>
      </c>
      <c r="G120" s="91" t="s">
        <v>112</v>
      </c>
      <c r="H120" s="115"/>
    </row>
    <row r="121" spans="2:8" x14ac:dyDescent="0.35">
      <c r="B121" s="6" t="s">
        <v>137</v>
      </c>
      <c r="C121" s="7" t="s">
        <v>100</v>
      </c>
      <c r="D121" s="8">
        <v>0</v>
      </c>
      <c r="E121" s="8">
        <v>4000000</v>
      </c>
      <c r="F121" s="8" t="s">
        <v>36</v>
      </c>
      <c r="G121" s="20" t="s">
        <v>112</v>
      </c>
      <c r="H121" s="2"/>
    </row>
    <row r="122" spans="2:8" x14ac:dyDescent="0.35">
      <c r="B122" s="6" t="s">
        <v>138</v>
      </c>
      <c r="C122" s="7" t="s">
        <v>100</v>
      </c>
      <c r="D122" s="8">
        <v>4000000</v>
      </c>
      <c r="E122" s="8">
        <v>0</v>
      </c>
      <c r="F122" s="8" t="s">
        <v>38</v>
      </c>
      <c r="G122" s="20" t="s">
        <v>112</v>
      </c>
      <c r="H122" s="2"/>
    </row>
    <row r="123" spans="2:8" x14ac:dyDescent="0.35">
      <c r="B123" s="6" t="s">
        <v>128</v>
      </c>
      <c r="C123" s="7" t="s">
        <v>100</v>
      </c>
      <c r="D123" s="8">
        <v>0</v>
      </c>
      <c r="E123" s="8">
        <v>1500000</v>
      </c>
      <c r="F123" s="8" t="s">
        <v>36</v>
      </c>
      <c r="G123" s="20" t="s">
        <v>112</v>
      </c>
      <c r="H123" s="2"/>
    </row>
    <row r="124" spans="2:8" x14ac:dyDescent="0.35">
      <c r="B124" s="6" t="s">
        <v>139</v>
      </c>
      <c r="C124" s="7" t="s">
        <v>100</v>
      </c>
      <c r="D124" s="8">
        <v>1500000</v>
      </c>
      <c r="E124" s="8">
        <v>0</v>
      </c>
      <c r="F124" s="8" t="s">
        <v>38</v>
      </c>
      <c r="G124" s="20" t="s">
        <v>112</v>
      </c>
      <c r="H124" s="2"/>
    </row>
    <row r="125" spans="2:8" x14ac:dyDescent="0.35">
      <c r="B125" s="6" t="s">
        <v>99</v>
      </c>
      <c r="C125" s="7" t="s">
        <v>100</v>
      </c>
      <c r="D125" s="8">
        <v>0</v>
      </c>
      <c r="E125" s="8">
        <v>3000000</v>
      </c>
      <c r="F125" s="8" t="s">
        <v>36</v>
      </c>
      <c r="G125" s="20" t="s">
        <v>112</v>
      </c>
      <c r="H125" s="2"/>
    </row>
    <row r="126" spans="2:8" x14ac:dyDescent="0.35">
      <c r="B126" s="6" t="s">
        <v>104</v>
      </c>
      <c r="C126" s="7" t="s">
        <v>100</v>
      </c>
      <c r="D126" s="8">
        <v>0</v>
      </c>
      <c r="E126" s="8">
        <v>5000000</v>
      </c>
      <c r="F126" s="8" t="s">
        <v>36</v>
      </c>
      <c r="G126" s="20" t="s">
        <v>112</v>
      </c>
      <c r="H126" s="2"/>
    </row>
    <row r="127" spans="2:8" x14ac:dyDescent="0.35">
      <c r="B127" s="6" t="s">
        <v>140</v>
      </c>
      <c r="C127" s="7" t="s">
        <v>100</v>
      </c>
      <c r="D127" s="8">
        <v>0</v>
      </c>
      <c r="E127" s="8">
        <v>1000</v>
      </c>
      <c r="F127" s="8" t="s">
        <v>36</v>
      </c>
      <c r="G127" s="20" t="s">
        <v>112</v>
      </c>
      <c r="H127" s="2"/>
    </row>
    <row r="128" spans="2:8" x14ac:dyDescent="0.35">
      <c r="B128" s="6" t="s">
        <v>140</v>
      </c>
      <c r="C128" s="7" t="s">
        <v>100</v>
      </c>
      <c r="D128" s="8">
        <v>0</v>
      </c>
      <c r="E128" s="8">
        <v>4999000</v>
      </c>
      <c r="F128" s="8" t="s">
        <v>36</v>
      </c>
      <c r="G128" s="20" t="s">
        <v>112</v>
      </c>
      <c r="H128" s="2"/>
    </row>
    <row r="129" spans="2:8" x14ac:dyDescent="0.35">
      <c r="B129" s="6" t="s">
        <v>141</v>
      </c>
      <c r="C129" s="7" t="s">
        <v>100</v>
      </c>
      <c r="D129" s="8">
        <v>0</v>
      </c>
      <c r="E129" s="8">
        <v>5000000</v>
      </c>
      <c r="F129" s="8" t="s">
        <v>36</v>
      </c>
      <c r="G129" s="20" t="s">
        <v>112</v>
      </c>
      <c r="H129" s="2"/>
    </row>
    <row r="130" spans="2:8" x14ac:dyDescent="0.35">
      <c r="B130" s="6" t="s">
        <v>142</v>
      </c>
      <c r="C130" s="7" t="s">
        <v>100</v>
      </c>
      <c r="D130" s="8">
        <v>0</v>
      </c>
      <c r="E130" s="8">
        <v>2000000</v>
      </c>
      <c r="F130" s="8" t="s">
        <v>36</v>
      </c>
      <c r="G130" s="20" t="s">
        <v>112</v>
      </c>
      <c r="H130" s="2"/>
    </row>
    <row r="131" spans="2:8" x14ac:dyDescent="0.35">
      <c r="B131" s="6" t="s">
        <v>143</v>
      </c>
      <c r="C131" s="7" t="s">
        <v>100</v>
      </c>
      <c r="D131" s="8">
        <v>10000000</v>
      </c>
      <c r="E131" s="8">
        <v>0</v>
      </c>
      <c r="F131" s="8" t="s">
        <v>38</v>
      </c>
      <c r="G131" s="20" t="s">
        <v>112</v>
      </c>
      <c r="H131" s="2"/>
    </row>
    <row r="132" spans="2:8" x14ac:dyDescent="0.35">
      <c r="B132" s="6" t="s">
        <v>143</v>
      </c>
      <c r="C132" s="7" t="s">
        <v>100</v>
      </c>
      <c r="D132" s="8">
        <v>2000000</v>
      </c>
      <c r="E132" s="8">
        <v>0</v>
      </c>
      <c r="F132" s="8" t="s">
        <v>38</v>
      </c>
      <c r="G132" s="20" t="s">
        <v>112</v>
      </c>
      <c r="H132" s="2"/>
    </row>
    <row r="133" spans="2:8" x14ac:dyDescent="0.35">
      <c r="B133" s="6" t="s">
        <v>144</v>
      </c>
      <c r="C133" s="7" t="s">
        <v>100</v>
      </c>
      <c r="D133" s="8">
        <v>5000000</v>
      </c>
      <c r="E133" s="8">
        <v>0</v>
      </c>
      <c r="F133" s="8" t="s">
        <v>38</v>
      </c>
      <c r="G133" s="20" t="s">
        <v>112</v>
      </c>
      <c r="H133" s="2"/>
    </row>
    <row r="134" spans="2:8" x14ac:dyDescent="0.35">
      <c r="B134" s="6" t="s">
        <v>145</v>
      </c>
      <c r="C134" s="7" t="s">
        <v>100</v>
      </c>
      <c r="D134" s="8">
        <v>0</v>
      </c>
      <c r="E134" s="8">
        <v>1000000</v>
      </c>
      <c r="F134" s="8" t="s">
        <v>36</v>
      </c>
      <c r="G134" s="20" t="s">
        <v>112</v>
      </c>
      <c r="H134" s="2"/>
    </row>
    <row r="135" spans="2:8" x14ac:dyDescent="0.35">
      <c r="B135" s="6" t="s">
        <v>146</v>
      </c>
      <c r="C135" s="7" t="s">
        <v>100</v>
      </c>
      <c r="D135" s="8">
        <v>1000000</v>
      </c>
      <c r="E135" s="8">
        <v>0</v>
      </c>
      <c r="F135" s="8" t="s">
        <v>38</v>
      </c>
      <c r="G135" s="20" t="s">
        <v>112</v>
      </c>
      <c r="H135" s="2"/>
    </row>
    <row r="136" spans="2:8" x14ac:dyDescent="0.35">
      <c r="B136" s="6" t="s">
        <v>107</v>
      </c>
      <c r="C136" s="7" t="s">
        <v>100</v>
      </c>
      <c r="D136" s="8">
        <v>1500000</v>
      </c>
      <c r="E136" s="8">
        <v>0</v>
      </c>
      <c r="F136" s="8" t="s">
        <v>38</v>
      </c>
      <c r="G136" s="20" t="s">
        <v>112</v>
      </c>
      <c r="H136" s="2"/>
    </row>
    <row r="137" spans="2:8" x14ac:dyDescent="0.35">
      <c r="B137" s="6" t="s">
        <v>108</v>
      </c>
      <c r="C137" s="7" t="s">
        <v>100</v>
      </c>
      <c r="D137" s="8">
        <v>1500000</v>
      </c>
      <c r="E137" s="8">
        <v>0</v>
      </c>
      <c r="F137" s="8" t="s">
        <v>38</v>
      </c>
      <c r="G137" s="20" t="s">
        <v>112</v>
      </c>
      <c r="H137" s="2"/>
    </row>
    <row r="138" spans="2:8" x14ac:dyDescent="0.35">
      <c r="B138" s="6" t="s">
        <v>147</v>
      </c>
      <c r="C138" s="7" t="s">
        <v>100</v>
      </c>
      <c r="D138" s="8">
        <v>0</v>
      </c>
      <c r="E138" s="8">
        <v>2000000</v>
      </c>
      <c r="F138" s="8" t="s">
        <v>36</v>
      </c>
      <c r="G138" s="20" t="s">
        <v>112</v>
      </c>
      <c r="H138" s="2"/>
    </row>
    <row r="139" spans="2:8" x14ac:dyDescent="0.35">
      <c r="B139" s="6" t="s">
        <v>147</v>
      </c>
      <c r="C139" s="7" t="s">
        <v>100</v>
      </c>
      <c r="D139" s="8">
        <v>2000000</v>
      </c>
      <c r="E139" s="8">
        <v>0</v>
      </c>
      <c r="F139" s="8" t="s">
        <v>38</v>
      </c>
      <c r="G139" s="20" t="s">
        <v>112</v>
      </c>
      <c r="H139" s="2"/>
    </row>
    <row r="140" spans="2:8" x14ac:dyDescent="0.35">
      <c r="B140" s="6" t="s">
        <v>148</v>
      </c>
      <c r="C140" s="7" t="s">
        <v>100</v>
      </c>
      <c r="D140" s="8">
        <v>0</v>
      </c>
      <c r="E140" s="8">
        <v>1000000</v>
      </c>
      <c r="F140" s="8" t="s">
        <v>36</v>
      </c>
      <c r="G140" s="20" t="s">
        <v>112</v>
      </c>
      <c r="H140" s="2"/>
    </row>
    <row r="141" spans="2:8" x14ac:dyDescent="0.35">
      <c r="B141" s="6" t="s">
        <v>149</v>
      </c>
      <c r="C141" s="7" t="s">
        <v>100</v>
      </c>
      <c r="D141" s="8">
        <v>1000000</v>
      </c>
      <c r="E141" s="8">
        <v>0</v>
      </c>
      <c r="F141" s="8" t="s">
        <v>38</v>
      </c>
      <c r="G141" s="20" t="s">
        <v>112</v>
      </c>
      <c r="H141" s="2"/>
    </row>
    <row r="142" spans="2:8" x14ac:dyDescent="0.35">
      <c r="B142" s="6" t="s">
        <v>150</v>
      </c>
      <c r="C142" s="7" t="s">
        <v>100</v>
      </c>
      <c r="D142" s="8">
        <v>0</v>
      </c>
      <c r="E142" s="8">
        <v>500000</v>
      </c>
      <c r="F142" s="8" t="s">
        <v>36</v>
      </c>
      <c r="G142" s="20" t="s">
        <v>112</v>
      </c>
      <c r="H142" s="2"/>
    </row>
    <row r="143" spans="2:8" x14ac:dyDescent="0.35">
      <c r="B143" s="6" t="s">
        <v>151</v>
      </c>
      <c r="C143" s="7" t="s">
        <v>100</v>
      </c>
      <c r="D143" s="8">
        <v>500000</v>
      </c>
      <c r="E143" s="8">
        <v>0</v>
      </c>
      <c r="F143" s="8" t="s">
        <v>38</v>
      </c>
      <c r="G143" s="20" t="s">
        <v>112</v>
      </c>
      <c r="H143" s="2"/>
    </row>
    <row r="144" spans="2:8" x14ac:dyDescent="0.35">
      <c r="B144" s="6" t="s">
        <v>152</v>
      </c>
      <c r="C144" s="7" t="s">
        <v>100</v>
      </c>
      <c r="D144" s="8">
        <v>0</v>
      </c>
      <c r="E144" s="8">
        <v>4500000</v>
      </c>
      <c r="F144" s="8" t="s">
        <v>36</v>
      </c>
      <c r="G144" s="20" t="s">
        <v>112</v>
      </c>
      <c r="H144" s="2"/>
    </row>
    <row r="145" spans="2:8" x14ac:dyDescent="0.35">
      <c r="B145" s="6" t="s">
        <v>154</v>
      </c>
      <c r="C145" s="7" t="s">
        <v>100</v>
      </c>
      <c r="D145" s="8">
        <v>4500000</v>
      </c>
      <c r="E145" s="8">
        <v>0</v>
      </c>
      <c r="F145" s="8" t="s">
        <v>38</v>
      </c>
      <c r="G145" s="20" t="s">
        <v>112</v>
      </c>
      <c r="H145" s="2"/>
    </row>
    <row r="146" spans="2:8" x14ac:dyDescent="0.35">
      <c r="B146" s="6" t="s">
        <v>153</v>
      </c>
      <c r="C146" s="7" t="s">
        <v>100</v>
      </c>
      <c r="D146" s="8">
        <v>0</v>
      </c>
      <c r="E146" s="8">
        <v>500000</v>
      </c>
      <c r="F146" s="8" t="s">
        <v>36</v>
      </c>
      <c r="G146" s="20" t="s">
        <v>112</v>
      </c>
      <c r="H146" s="2"/>
    </row>
    <row r="147" spans="2:8" x14ac:dyDescent="0.35">
      <c r="B147" s="6" t="s">
        <v>155</v>
      </c>
      <c r="C147" s="7" t="s">
        <v>100</v>
      </c>
      <c r="D147" s="8">
        <v>500000</v>
      </c>
      <c r="E147" s="8">
        <v>0</v>
      </c>
      <c r="F147" s="8" t="s">
        <v>38</v>
      </c>
      <c r="G147" s="20" t="s">
        <v>112</v>
      </c>
      <c r="H147" s="2"/>
    </row>
    <row r="148" spans="2:8" x14ac:dyDescent="0.35">
      <c r="B148" s="9" t="s">
        <v>35</v>
      </c>
      <c r="C148" s="10" t="s">
        <v>11</v>
      </c>
      <c r="D148" s="11">
        <v>0</v>
      </c>
      <c r="E148" s="11">
        <v>4500000</v>
      </c>
      <c r="F148" s="8" t="s">
        <v>36</v>
      </c>
      <c r="G148" s="14" t="s">
        <v>111</v>
      </c>
      <c r="H148" s="2"/>
    </row>
    <row r="149" spans="2:8" x14ac:dyDescent="0.35">
      <c r="B149" s="9" t="s">
        <v>37</v>
      </c>
      <c r="C149" s="10" t="s">
        <v>8</v>
      </c>
      <c r="D149" s="11">
        <v>4500000</v>
      </c>
      <c r="E149" s="11">
        <v>0</v>
      </c>
      <c r="F149" s="8" t="s">
        <v>38</v>
      </c>
      <c r="G149" s="14" t="s">
        <v>111</v>
      </c>
      <c r="H149" s="2"/>
    </row>
    <row r="150" spans="2:8" x14ac:dyDescent="0.35">
      <c r="B150" s="9" t="s">
        <v>157</v>
      </c>
      <c r="C150" s="10" t="s">
        <v>11</v>
      </c>
      <c r="D150" s="11">
        <v>0</v>
      </c>
      <c r="E150" s="11">
        <v>1500000</v>
      </c>
      <c r="F150" s="8" t="s">
        <v>36</v>
      </c>
      <c r="G150" s="14" t="s">
        <v>111</v>
      </c>
      <c r="H150" s="2"/>
    </row>
    <row r="151" spans="2:8" x14ac:dyDescent="0.35">
      <c r="B151" s="9" t="s">
        <v>158</v>
      </c>
      <c r="C151" s="10" t="s">
        <v>8</v>
      </c>
      <c r="D151" s="11">
        <v>1500000</v>
      </c>
      <c r="E151" s="11">
        <v>0</v>
      </c>
      <c r="F151" s="8" t="s">
        <v>38</v>
      </c>
      <c r="G151" s="14" t="s">
        <v>111</v>
      </c>
      <c r="H151" s="2"/>
    </row>
    <row r="152" spans="2:8" x14ac:dyDescent="0.35">
      <c r="B152" s="9" t="s">
        <v>165</v>
      </c>
      <c r="C152" s="10" t="s">
        <v>8</v>
      </c>
      <c r="D152" s="11">
        <v>2000000</v>
      </c>
      <c r="E152" s="11">
        <v>0</v>
      </c>
      <c r="F152" s="11" t="s">
        <v>166</v>
      </c>
      <c r="G152" s="14"/>
      <c r="H152" s="2"/>
    </row>
    <row r="153" spans="2:8" x14ac:dyDescent="0.35">
      <c r="B153" s="9" t="s">
        <v>167</v>
      </c>
      <c r="C153" s="10" t="s">
        <v>11</v>
      </c>
      <c r="D153" s="11">
        <v>0</v>
      </c>
      <c r="E153" s="11">
        <v>2000000</v>
      </c>
      <c r="F153" s="11" t="s">
        <v>168</v>
      </c>
      <c r="G153" s="14"/>
      <c r="H153" s="2"/>
    </row>
    <row r="154" spans="2:8" x14ac:dyDescent="0.35">
      <c r="B154" s="9" t="s">
        <v>169</v>
      </c>
      <c r="C154" s="10" t="s">
        <v>8</v>
      </c>
      <c r="D154" s="11">
        <v>2000000</v>
      </c>
      <c r="E154" s="11">
        <v>0</v>
      </c>
      <c r="F154" s="8" t="s">
        <v>7</v>
      </c>
      <c r="G154" s="14"/>
      <c r="H154" s="2"/>
    </row>
    <row r="155" spans="2:8" x14ac:dyDescent="0.35">
      <c r="B155" s="9" t="s">
        <v>170</v>
      </c>
      <c r="C155" s="10" t="s">
        <v>11</v>
      </c>
      <c r="D155" s="11">
        <v>0</v>
      </c>
      <c r="E155" s="11">
        <v>2000000</v>
      </c>
      <c r="F155" s="8" t="s">
        <v>18</v>
      </c>
      <c r="G155" s="14"/>
      <c r="H155" s="2"/>
    </row>
    <row r="156" spans="2:8" x14ac:dyDescent="0.35">
      <c r="B156" s="9" t="s">
        <v>171</v>
      </c>
      <c r="C156" s="10" t="s">
        <v>11</v>
      </c>
      <c r="D156" s="11">
        <v>0</v>
      </c>
      <c r="E156" s="11">
        <v>1999000</v>
      </c>
      <c r="F156" s="8" t="s">
        <v>36</v>
      </c>
      <c r="G156" s="14"/>
      <c r="H156" s="2"/>
    </row>
    <row r="157" spans="2:8" x14ac:dyDescent="0.35">
      <c r="B157" s="9" t="s">
        <v>172</v>
      </c>
      <c r="C157" s="10" t="s">
        <v>8</v>
      </c>
      <c r="D157" s="11">
        <v>1500000</v>
      </c>
      <c r="E157" s="11">
        <v>0</v>
      </c>
      <c r="F157" s="8" t="s">
        <v>38</v>
      </c>
      <c r="G157" s="14"/>
      <c r="H157" s="2"/>
    </row>
    <row r="158" spans="2:8" x14ac:dyDescent="0.35">
      <c r="B158" s="9"/>
      <c r="C158" s="10"/>
      <c r="D158" s="11"/>
      <c r="E158" s="11"/>
      <c r="F158" s="11"/>
      <c r="G158" s="14"/>
      <c r="H158" s="2"/>
    </row>
    <row r="159" spans="2:8" x14ac:dyDescent="0.35">
      <c r="B159" s="9"/>
      <c r="C159" s="10"/>
      <c r="D159" s="11"/>
      <c r="E159" s="11"/>
      <c r="F159" s="11"/>
      <c r="G159" s="14"/>
      <c r="H159" s="2"/>
    </row>
    <row r="160" spans="2:8" x14ac:dyDescent="0.35">
      <c r="B160" s="9"/>
      <c r="C160" s="10"/>
      <c r="D160" s="11"/>
      <c r="E160" s="11"/>
      <c r="F160" s="11"/>
      <c r="G160" s="14"/>
      <c r="H160" s="2"/>
    </row>
    <row r="161" spans="2:8" x14ac:dyDescent="0.35">
      <c r="B161" s="9"/>
      <c r="C161" s="10"/>
      <c r="D161" s="11"/>
      <c r="E161" s="11"/>
      <c r="F161" s="11"/>
      <c r="G161" s="14"/>
      <c r="H161" s="2"/>
    </row>
    <row r="162" spans="2:8" ht="15" thickBot="1" x14ac:dyDescent="0.4">
      <c r="B162" s="9"/>
      <c r="C162" s="10"/>
      <c r="D162" s="11"/>
      <c r="E162" s="11"/>
      <c r="F162" s="11"/>
      <c r="G162" s="14"/>
      <c r="H162" s="2"/>
    </row>
    <row r="163" spans="2:8" ht="15" thickBot="1" x14ac:dyDescent="0.4">
      <c r="B163" s="3"/>
      <c r="C163" s="4" t="s">
        <v>156</v>
      </c>
      <c r="D163" s="5">
        <f>SUBTOTAL(9,D111:D162)</f>
        <v>54700000</v>
      </c>
      <c r="E163" s="5">
        <f>SUBTOTAL(9,E111:E162)</f>
        <v>55199000</v>
      </c>
      <c r="F163" s="5"/>
      <c r="G163" s="12"/>
      <c r="H163" s="24"/>
    </row>
    <row r="164" spans="2:8" x14ac:dyDescent="0.35">
      <c r="B164" s="1"/>
      <c r="C164" s="1"/>
      <c r="D164" s="2"/>
      <c r="E164" s="2"/>
      <c r="F164" s="2"/>
      <c r="G164" s="2"/>
      <c r="H164" s="2"/>
    </row>
    <row r="165" spans="2:8" x14ac:dyDescent="0.35">
      <c r="B165" s="1"/>
      <c r="C165" s="1"/>
      <c r="D165" s="2">
        <f>+E163-D163</f>
        <v>499000</v>
      </c>
      <c r="E165" s="2"/>
      <c r="F165" s="2"/>
      <c r="G165" s="2"/>
      <c r="H165" s="2"/>
    </row>
    <row r="166" spans="2:8" ht="15" thickBot="1" x14ac:dyDescent="0.4">
      <c r="B166" s="1"/>
      <c r="C166" s="1"/>
      <c r="D166" s="2"/>
      <c r="E166" s="2"/>
      <c r="F166" s="2"/>
      <c r="G166" s="2"/>
      <c r="H166" s="2"/>
    </row>
    <row r="167" spans="2:8" x14ac:dyDescent="0.35">
      <c r="B167" s="66" t="s">
        <v>0</v>
      </c>
      <c r="C167" s="67" t="s">
        <v>83</v>
      </c>
      <c r="D167" s="68" t="s">
        <v>82</v>
      </c>
      <c r="E167" s="68" t="s">
        <v>81</v>
      </c>
      <c r="F167" s="69" t="s">
        <v>80</v>
      </c>
      <c r="G167" s="2"/>
      <c r="H167" s="2"/>
    </row>
    <row r="168" spans="2:8" ht="23" x14ac:dyDescent="0.35">
      <c r="B168" s="70">
        <v>44629</v>
      </c>
      <c r="C168" s="23" t="s">
        <v>58</v>
      </c>
      <c r="D168" s="22">
        <v>1500000</v>
      </c>
      <c r="E168" s="83"/>
      <c r="F168" s="71" t="s">
        <v>79</v>
      </c>
      <c r="G168" s="2"/>
      <c r="H168" s="2"/>
    </row>
    <row r="169" spans="2:8" ht="23" x14ac:dyDescent="0.35">
      <c r="B169" s="70">
        <v>44630</v>
      </c>
      <c r="C169" s="23" t="s">
        <v>58</v>
      </c>
      <c r="D169" s="22">
        <v>2500000</v>
      </c>
      <c r="E169" s="83"/>
      <c r="F169" s="71" t="s">
        <v>78</v>
      </c>
      <c r="G169" s="2"/>
      <c r="H169" s="2"/>
    </row>
    <row r="170" spans="2:8" x14ac:dyDescent="0.35">
      <c r="B170" s="70">
        <v>44816</v>
      </c>
      <c r="C170" s="23" t="s">
        <v>58</v>
      </c>
      <c r="D170" s="21"/>
      <c r="E170" s="84">
        <v>4500000</v>
      </c>
      <c r="F170" s="71" t="s">
        <v>77</v>
      </c>
      <c r="G170" s="24"/>
      <c r="H170" s="24"/>
    </row>
    <row r="171" spans="2:8" x14ac:dyDescent="0.35">
      <c r="B171" s="70">
        <v>44825</v>
      </c>
      <c r="C171" s="23" t="s">
        <v>58</v>
      </c>
      <c r="D171" s="22">
        <v>4500000</v>
      </c>
      <c r="E171" s="83"/>
      <c r="F171" s="71" t="s">
        <v>76</v>
      </c>
      <c r="G171" s="2"/>
      <c r="H171" s="2"/>
    </row>
    <row r="172" spans="2:8" x14ac:dyDescent="0.35">
      <c r="B172" s="70">
        <v>44857</v>
      </c>
      <c r="C172" s="23" t="s">
        <v>58</v>
      </c>
      <c r="D172" s="21"/>
      <c r="E172" s="84">
        <v>157000</v>
      </c>
      <c r="F172" s="72"/>
      <c r="G172" s="2"/>
      <c r="H172" s="2"/>
    </row>
    <row r="173" spans="2:8" x14ac:dyDescent="0.35">
      <c r="B173" s="70">
        <v>44857</v>
      </c>
      <c r="C173" s="23" t="s">
        <v>58</v>
      </c>
      <c r="D173" s="22">
        <v>140000</v>
      </c>
      <c r="E173" s="83"/>
      <c r="F173" s="71" t="s">
        <v>75</v>
      </c>
      <c r="G173" s="2"/>
      <c r="H173" s="2"/>
    </row>
    <row r="174" spans="2:8" x14ac:dyDescent="0.35">
      <c r="B174" s="70">
        <v>45046</v>
      </c>
      <c r="C174" s="23" t="s">
        <v>58</v>
      </c>
      <c r="D174" s="21"/>
      <c r="E174" s="85">
        <v>1000000</v>
      </c>
      <c r="F174" s="71" t="s">
        <v>74</v>
      </c>
      <c r="G174" s="2"/>
      <c r="H174" s="2"/>
    </row>
    <row r="175" spans="2:8" x14ac:dyDescent="0.35">
      <c r="B175" s="70">
        <v>45046</v>
      </c>
      <c r="C175" s="23" t="s">
        <v>58</v>
      </c>
      <c r="D175" s="21"/>
      <c r="E175" s="84">
        <v>2000000</v>
      </c>
      <c r="F175" s="71" t="s">
        <v>74</v>
      </c>
      <c r="G175" s="2"/>
      <c r="H175" s="2"/>
    </row>
    <row r="176" spans="2:8" x14ac:dyDescent="0.35">
      <c r="B176" s="70">
        <v>45047</v>
      </c>
      <c r="C176" s="23" t="s">
        <v>58</v>
      </c>
      <c r="D176" s="26">
        <v>2000000</v>
      </c>
      <c r="E176" s="83"/>
      <c r="F176" s="71" t="s">
        <v>70</v>
      </c>
      <c r="G176" s="2"/>
      <c r="H176" s="2"/>
    </row>
    <row r="177" spans="2:8" x14ac:dyDescent="0.35">
      <c r="B177" s="70">
        <v>45048</v>
      </c>
      <c r="C177" s="23" t="s">
        <v>58</v>
      </c>
      <c r="D177" s="21"/>
      <c r="E177" s="84">
        <v>3000000</v>
      </c>
      <c r="F177" s="71" t="s">
        <v>72</v>
      </c>
      <c r="G177" s="2"/>
      <c r="H177" s="2"/>
    </row>
    <row r="178" spans="2:8" x14ac:dyDescent="0.35">
      <c r="B178" s="70">
        <v>45056</v>
      </c>
      <c r="C178" s="23" t="s">
        <v>73</v>
      </c>
      <c r="D178" s="26">
        <v>1000000</v>
      </c>
      <c r="E178" s="83"/>
      <c r="F178" s="71" t="s">
        <v>70</v>
      </c>
      <c r="G178" s="2"/>
      <c r="H178" s="2"/>
    </row>
    <row r="179" spans="2:8" x14ac:dyDescent="0.35">
      <c r="B179" s="70">
        <v>45057</v>
      </c>
      <c r="C179" s="23" t="s">
        <v>58</v>
      </c>
      <c r="D179" s="21"/>
      <c r="E179" s="84">
        <v>1500000</v>
      </c>
      <c r="F179" s="71" t="s">
        <v>72</v>
      </c>
      <c r="G179" s="2"/>
      <c r="H179" s="2"/>
    </row>
    <row r="180" spans="2:8" x14ac:dyDescent="0.35">
      <c r="B180" s="70">
        <v>45063</v>
      </c>
      <c r="C180" s="23" t="s">
        <v>58</v>
      </c>
      <c r="D180" s="22">
        <v>1500000</v>
      </c>
      <c r="E180" s="83"/>
      <c r="F180" s="71" t="s">
        <v>71</v>
      </c>
      <c r="G180" s="2"/>
      <c r="H180" s="2"/>
    </row>
    <row r="181" spans="2:8" x14ac:dyDescent="0.35">
      <c r="B181" s="70">
        <v>45127</v>
      </c>
      <c r="C181" s="23" t="s">
        <v>58</v>
      </c>
      <c r="D181" s="22">
        <v>1200</v>
      </c>
      <c r="E181" s="83"/>
      <c r="F181" s="71" t="s">
        <v>70</v>
      </c>
      <c r="G181" s="2"/>
      <c r="H181" s="2"/>
    </row>
    <row r="182" spans="2:8" x14ac:dyDescent="0.35">
      <c r="B182" s="70">
        <v>45173</v>
      </c>
      <c r="C182" s="23" t="s">
        <v>58</v>
      </c>
      <c r="D182" s="22">
        <v>1000000</v>
      </c>
      <c r="E182" s="83"/>
      <c r="F182" s="71" t="s">
        <v>69</v>
      </c>
      <c r="G182" s="2"/>
      <c r="H182" s="2"/>
    </row>
    <row r="183" spans="2:8" ht="23" x14ac:dyDescent="0.35">
      <c r="B183" s="70">
        <v>45316</v>
      </c>
      <c r="C183" s="23" t="s">
        <v>58</v>
      </c>
      <c r="D183" s="22">
        <v>2000000</v>
      </c>
      <c r="E183" s="83"/>
      <c r="F183" s="71" t="s">
        <v>68</v>
      </c>
      <c r="G183" s="2"/>
      <c r="H183" s="2"/>
    </row>
    <row r="184" spans="2:8" x14ac:dyDescent="0.35">
      <c r="B184" s="70">
        <v>45322</v>
      </c>
      <c r="C184" s="23" t="s">
        <v>58</v>
      </c>
      <c r="D184" s="21"/>
      <c r="E184" s="84">
        <v>2000000</v>
      </c>
      <c r="F184" s="71" t="s">
        <v>67</v>
      </c>
      <c r="G184" s="2"/>
      <c r="H184" s="2"/>
    </row>
    <row r="185" spans="2:8" x14ac:dyDescent="0.35">
      <c r="B185" s="70">
        <v>45331</v>
      </c>
      <c r="C185" s="23" t="s">
        <v>64</v>
      </c>
      <c r="D185" s="22">
        <v>500000</v>
      </c>
      <c r="E185" s="83"/>
      <c r="F185" s="71" t="s">
        <v>66</v>
      </c>
      <c r="G185" s="2"/>
      <c r="H185" s="2"/>
    </row>
    <row r="186" spans="2:8" x14ac:dyDescent="0.35">
      <c r="B186" s="70">
        <v>45331</v>
      </c>
      <c r="C186" s="23" t="s">
        <v>64</v>
      </c>
      <c r="D186" s="22">
        <v>2000000</v>
      </c>
      <c r="E186" s="83"/>
      <c r="F186" s="71" t="s">
        <v>66</v>
      </c>
      <c r="G186" s="2"/>
      <c r="H186" s="2"/>
    </row>
    <row r="187" spans="2:8" x14ac:dyDescent="0.35">
      <c r="B187" s="70">
        <v>45344</v>
      </c>
      <c r="C187" s="23" t="s">
        <v>58</v>
      </c>
      <c r="D187" s="21"/>
      <c r="E187" s="84">
        <v>2000000</v>
      </c>
      <c r="F187" s="71" t="s">
        <v>65</v>
      </c>
      <c r="G187" s="2"/>
      <c r="H187" s="2"/>
    </row>
    <row r="188" spans="2:8" ht="23" x14ac:dyDescent="0.35">
      <c r="B188" s="70">
        <v>45378</v>
      </c>
      <c r="C188" s="23" t="s">
        <v>64</v>
      </c>
      <c r="D188" s="21"/>
      <c r="E188" s="84">
        <v>500000</v>
      </c>
      <c r="F188" s="71" t="s">
        <v>63</v>
      </c>
      <c r="G188" s="2"/>
      <c r="H188" s="2"/>
    </row>
    <row r="189" spans="2:8" ht="23" x14ac:dyDescent="0.35">
      <c r="B189" s="70">
        <v>45406</v>
      </c>
      <c r="C189" s="23" t="s">
        <v>58</v>
      </c>
      <c r="D189" s="22">
        <v>2000000</v>
      </c>
      <c r="E189" s="83"/>
      <c r="F189" s="71" t="s">
        <v>62</v>
      </c>
      <c r="G189" s="2"/>
      <c r="H189" s="2"/>
    </row>
    <row r="190" spans="2:8" x14ac:dyDescent="0.35">
      <c r="B190" s="70">
        <v>45416</v>
      </c>
      <c r="C190" s="23" t="s">
        <v>58</v>
      </c>
      <c r="D190" s="21"/>
      <c r="E190" s="84">
        <v>2000000</v>
      </c>
      <c r="F190" s="71" t="s">
        <v>61</v>
      </c>
      <c r="G190" s="2"/>
      <c r="H190" s="2"/>
    </row>
    <row r="191" spans="2:8" x14ac:dyDescent="0.35">
      <c r="B191" s="70">
        <v>45490</v>
      </c>
      <c r="C191" s="23" t="s">
        <v>58</v>
      </c>
      <c r="D191" s="21"/>
      <c r="E191" s="84">
        <v>1999000</v>
      </c>
      <c r="F191" s="71" t="s">
        <v>59</v>
      </c>
      <c r="G191" s="2"/>
      <c r="H191" s="2"/>
    </row>
    <row r="192" spans="2:8" ht="23" x14ac:dyDescent="0.35">
      <c r="B192" s="70">
        <v>45491</v>
      </c>
      <c r="C192" s="23" t="s">
        <v>58</v>
      </c>
      <c r="D192" s="22">
        <v>1500000</v>
      </c>
      <c r="E192" s="83"/>
      <c r="F192" s="71" t="s">
        <v>60</v>
      </c>
      <c r="G192" s="2"/>
      <c r="H192" s="2"/>
    </row>
    <row r="193" spans="2:8" x14ac:dyDescent="0.35">
      <c r="B193" s="70">
        <v>45545</v>
      </c>
      <c r="C193" s="23" t="s">
        <v>58</v>
      </c>
      <c r="D193" s="21"/>
      <c r="E193" s="84">
        <v>6000000</v>
      </c>
      <c r="F193" s="71" t="s">
        <v>59</v>
      </c>
      <c r="G193" s="2"/>
      <c r="H193" s="2"/>
    </row>
    <row r="194" spans="2:8" ht="23" x14ac:dyDescent="0.35">
      <c r="B194" s="70">
        <v>45612</v>
      </c>
      <c r="C194" s="23" t="s">
        <v>58</v>
      </c>
      <c r="D194" s="22">
        <v>2700</v>
      </c>
      <c r="E194" s="83"/>
      <c r="F194" s="71" t="s">
        <v>57</v>
      </c>
      <c r="G194" s="2"/>
      <c r="H194" s="2"/>
    </row>
    <row r="195" spans="2:8" x14ac:dyDescent="0.35">
      <c r="B195" s="73" t="s">
        <v>56</v>
      </c>
      <c r="C195" s="64"/>
      <c r="D195" s="22">
        <v>22253310</v>
      </c>
      <c r="E195" s="84">
        <v>26765410</v>
      </c>
      <c r="F195" s="72"/>
      <c r="G195" s="2"/>
      <c r="H195" s="2"/>
    </row>
    <row r="196" spans="2:8" ht="15.5" x14ac:dyDescent="0.35">
      <c r="B196" s="74"/>
      <c r="C196" s="64" t="s">
        <v>47</v>
      </c>
      <c r="D196" s="65">
        <f>E195-D195</f>
        <v>4512100</v>
      </c>
      <c r="E196" s="34"/>
      <c r="F196" s="72"/>
      <c r="G196" s="2"/>
      <c r="H196" s="2"/>
    </row>
    <row r="197" spans="2:8" ht="15" thickBot="1" x14ac:dyDescent="0.4">
      <c r="B197" s="75"/>
      <c r="C197" s="76"/>
      <c r="D197" s="77">
        <f>SUM(D195:D196)</f>
        <v>26765410</v>
      </c>
      <c r="E197" s="86">
        <f>SUM(E195:E196)</f>
        <v>26765410</v>
      </c>
      <c r="F197" s="78"/>
      <c r="G197" s="2"/>
      <c r="H197" s="2"/>
    </row>
  </sheetData>
  <mergeCells count="2">
    <mergeCell ref="C6:E6"/>
    <mergeCell ref="B103:H1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11.50 Entry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2025-08-12T08:51:18Z</dcterms:modified>
</cp:coreProperties>
</file>